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Документы\"/>
    </mc:Choice>
  </mc:AlternateContent>
  <xr:revisionPtr revIDLastSave="0" documentId="8_{10BF951E-BBFF-430A-AA85-18A5B21D53F5}" xr6:coauthVersionLast="47" xr6:coauthVersionMax="47" xr10:uidLastSave="{00000000-0000-0000-0000-000000000000}"/>
  <workbookProtection lockRevision="1"/>
  <bookViews>
    <workbookView xWindow="28680" yWindow="-1650" windowWidth="29040" windowHeight="16440" xr2:uid="{00000000-000D-0000-FFFF-FFFF00000000}"/>
  </bookViews>
  <sheets>
    <sheet name="График оценочных процедур" sheetId="1" r:id="rId1"/>
    <sheet name="Сокращения" sheetId="2" r:id="rId2"/>
  </sheets>
  <definedNames>
    <definedName name="Z_26E08E38_BEA5_4D14_95B8_F3A00AC33D64_.wvu.PrintArea" localSheetId="0" hidden="1">'График оценочных процедур'!$A$1:$AY$330</definedName>
    <definedName name="Z_26E08E38_BEA5_4D14_95B8_F3A00AC33D64_.wvu.PrintTitles" localSheetId="0" hidden="1">'График оценочных процедур'!$1:$8</definedName>
    <definedName name="Z_EC7D9072_158B_4AC1_BF29_E9EE2F727F02_.wvu.PrintArea" localSheetId="0" hidden="1">'График оценочных процедур'!$A$1:$AY$330</definedName>
    <definedName name="Z_EC7D9072_158B_4AC1_BF29_E9EE2F727F02_.wvu.PrintTitles" localSheetId="0" hidden="1">'График оценочных процедур'!$1:$8</definedName>
    <definedName name="_xlnm.Print_Titles" localSheetId="0">'График оценочных процедур'!$1:$8</definedName>
    <definedName name="_xlnm.Print_Area" localSheetId="0">'График оценочных процедур'!$A$1:$AY$330</definedName>
  </definedNames>
  <calcPr calcId="191029"/>
  <customWorkbookViews>
    <customWorkbookView name="Учитель - Личное представление" guid="{EC7D9072-158B-4AC1-BF29-E9EE2F727F02}" mergeInterval="0" personalView="1" maximized="1" xWindow="-8" yWindow="-8" windowWidth="1936" windowHeight="1056" activeSheetId="1"/>
    <customWorkbookView name="Заводов Василий - Личное представление" guid="{26E08E38-BEA5-4D14-95B8-F3A00AC33D64}" mergeInterval="0" personalView="1" maximized="1" xWindow="1912" yWindow="-110" windowWidth="1936" windowHeight="109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R308" i="1" l="1"/>
  <c r="AR306" i="1"/>
  <c r="AR307" i="1"/>
  <c r="AR271" i="1"/>
  <c r="AR269" i="1"/>
  <c r="AR252" i="1"/>
  <c r="AR224" i="1"/>
  <c r="AQ216" i="1"/>
  <c r="AQ277" i="1"/>
  <c r="AQ284" i="1"/>
  <c r="AQ285" i="1"/>
  <c r="AQ282" i="1"/>
  <c r="AR282" i="1"/>
  <c r="AQ283" i="1"/>
  <c r="AR283" i="1"/>
  <c r="AQ280" i="1"/>
  <c r="AR280" i="1"/>
  <c r="AQ281" i="1"/>
  <c r="AR281" i="1"/>
  <c r="AQ278" i="1"/>
  <c r="AR278" i="1"/>
  <c r="AQ313" i="1"/>
  <c r="AS282" i="1" l="1"/>
  <c r="AS277" i="1"/>
  <c r="AS278" i="1"/>
  <c r="AS284" i="1"/>
  <c r="AS283" i="1"/>
  <c r="AS281" i="1"/>
  <c r="AS280" i="1"/>
  <c r="AS285" i="1"/>
  <c r="AQ13" i="1"/>
  <c r="AQ14" i="1"/>
  <c r="AQ15" i="1"/>
  <c r="AQ16" i="1"/>
  <c r="AQ17" i="1"/>
  <c r="AQ18" i="1"/>
  <c r="AQ19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R108" i="1"/>
  <c r="AR109" i="1"/>
  <c r="AQ108" i="1"/>
  <c r="AQ109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10" i="1"/>
  <c r="AQ111" i="1"/>
  <c r="AQ112" i="1"/>
  <c r="AQ113" i="1"/>
  <c r="AS109" i="1" l="1"/>
  <c r="AS108" i="1"/>
  <c r="AR111" i="1"/>
  <c r="AS111" i="1" s="1"/>
  <c r="AR112" i="1"/>
  <c r="AS112" i="1" s="1"/>
  <c r="AR113" i="1"/>
  <c r="AS113" i="1" s="1"/>
  <c r="AR110" i="1"/>
  <c r="AS110" i="1" s="1"/>
  <c r="AR104" i="1"/>
  <c r="AS104" i="1" s="1"/>
  <c r="AR105" i="1"/>
  <c r="AS105" i="1" s="1"/>
  <c r="AR106" i="1"/>
  <c r="AS106" i="1" s="1"/>
  <c r="AR107" i="1"/>
  <c r="AS107" i="1" s="1"/>
  <c r="AR103" i="1"/>
  <c r="AS103" i="1" s="1"/>
  <c r="AR102" i="1"/>
  <c r="AS102" i="1" s="1"/>
  <c r="AR101" i="1"/>
  <c r="AS101" i="1" s="1"/>
  <c r="AR100" i="1"/>
  <c r="AS100" i="1" s="1"/>
  <c r="AR99" i="1"/>
  <c r="AS99" i="1" s="1"/>
  <c r="AR98" i="1"/>
  <c r="AS98" i="1" s="1"/>
  <c r="AR96" i="1"/>
  <c r="AS96" i="1" s="1"/>
  <c r="AR95" i="1"/>
  <c r="AS95" i="1" s="1"/>
  <c r="AR94" i="1"/>
  <c r="AS94" i="1" s="1"/>
  <c r="AR93" i="1"/>
  <c r="AS93" i="1" s="1"/>
  <c r="AR92" i="1"/>
  <c r="AS92" i="1" s="1"/>
  <c r="AR91" i="1"/>
  <c r="AS91" i="1" s="1"/>
  <c r="AR97" i="1"/>
  <c r="AS97" i="1" s="1"/>
  <c r="AR153" i="1"/>
  <c r="AR209" i="1"/>
  <c r="AR208" i="1"/>
  <c r="AR203" i="1"/>
  <c r="AR204" i="1"/>
  <c r="AR205" i="1"/>
  <c r="AR206" i="1"/>
  <c r="AR207" i="1"/>
  <c r="AR202" i="1"/>
  <c r="AR200" i="1"/>
  <c r="AR201" i="1"/>
  <c r="AR198" i="1"/>
  <c r="AR199" i="1"/>
  <c r="AR196" i="1"/>
  <c r="AR197" i="1"/>
  <c r="AR195" i="1"/>
  <c r="AR194" i="1"/>
  <c r="AR190" i="1"/>
  <c r="AR191" i="1"/>
  <c r="AR189" i="1"/>
  <c r="AR188" i="1"/>
  <c r="AR187" i="1"/>
  <c r="AR186" i="1"/>
  <c r="AR185" i="1"/>
  <c r="AR181" i="1"/>
  <c r="AR180" i="1"/>
  <c r="AR179" i="1"/>
  <c r="AR182" i="1"/>
  <c r="AR183" i="1"/>
  <c r="AR184" i="1"/>
  <c r="AR192" i="1"/>
  <c r="AR193" i="1"/>
  <c r="AQ179" i="1"/>
  <c r="AQ180" i="1"/>
  <c r="AQ181" i="1"/>
  <c r="AQ182" i="1"/>
  <c r="AQ183" i="1"/>
  <c r="AQ184" i="1"/>
  <c r="AQ185" i="1"/>
  <c r="AQ186" i="1"/>
  <c r="AQ187" i="1"/>
  <c r="AQ188" i="1"/>
  <c r="AQ189" i="1"/>
  <c r="AQ190" i="1"/>
  <c r="AQ191" i="1"/>
  <c r="AQ192" i="1"/>
  <c r="AQ193" i="1"/>
  <c r="AQ194" i="1"/>
  <c r="AQ195" i="1"/>
  <c r="AQ196" i="1"/>
  <c r="AQ197" i="1"/>
  <c r="AQ198" i="1"/>
  <c r="AQ199" i="1"/>
  <c r="AQ200" i="1"/>
  <c r="AQ201" i="1"/>
  <c r="AQ202" i="1"/>
  <c r="AQ203" i="1"/>
  <c r="AQ204" i="1"/>
  <c r="AQ205" i="1"/>
  <c r="AQ206" i="1"/>
  <c r="AQ207" i="1"/>
  <c r="AQ208" i="1"/>
  <c r="AQ209" i="1"/>
  <c r="AR276" i="1"/>
  <c r="AS195" i="1" l="1"/>
  <c r="AS187" i="1"/>
  <c r="AS198" i="1"/>
  <c r="AS190" i="1"/>
  <c r="AS182" i="1"/>
  <c r="AS205" i="1"/>
  <c r="AS193" i="1"/>
  <c r="AS184" i="1"/>
  <c r="AS180" i="1"/>
  <c r="AS209" i="1"/>
  <c r="AS189" i="1"/>
  <c r="AS206" i="1"/>
  <c r="AS192" i="1"/>
  <c r="AS200" i="1"/>
  <c r="AS204" i="1"/>
  <c r="AS183" i="1"/>
  <c r="AS179" i="1"/>
  <c r="AS188" i="1"/>
  <c r="AS208" i="1"/>
  <c r="AS202" i="1"/>
  <c r="AS196" i="1"/>
  <c r="AS207" i="1"/>
  <c r="AS203" i="1"/>
  <c r="AS201" i="1"/>
  <c r="AS199" i="1"/>
  <c r="AS197" i="1"/>
  <c r="AS194" i="1"/>
  <c r="AS181" i="1"/>
  <c r="AS185" i="1"/>
  <c r="AS186" i="1"/>
  <c r="AS191" i="1"/>
  <c r="AR270" i="1"/>
  <c r="AR268" i="1"/>
  <c r="AR289" i="1"/>
  <c r="AR290" i="1"/>
  <c r="AR291" i="1"/>
  <c r="AR292" i="1"/>
  <c r="AR293" i="1"/>
  <c r="AR267" i="1"/>
  <c r="AR279" i="1"/>
  <c r="AR287" i="1"/>
  <c r="AQ267" i="1"/>
  <c r="AQ268" i="1"/>
  <c r="AQ269" i="1"/>
  <c r="AQ270" i="1"/>
  <c r="AQ271" i="1"/>
  <c r="AQ272" i="1"/>
  <c r="AQ273" i="1"/>
  <c r="AQ274" i="1"/>
  <c r="AQ275" i="1"/>
  <c r="AQ276" i="1"/>
  <c r="AS276" i="1" s="1"/>
  <c r="AQ279" i="1"/>
  <c r="AQ286" i="1"/>
  <c r="AQ287" i="1"/>
  <c r="AQ288" i="1"/>
  <c r="AQ289" i="1"/>
  <c r="AQ290" i="1"/>
  <c r="AQ291" i="1"/>
  <c r="AQ292" i="1"/>
  <c r="AQ293" i="1"/>
  <c r="AR329" i="1"/>
  <c r="AR328" i="1"/>
  <c r="AR326" i="1"/>
  <c r="AR327" i="1"/>
  <c r="AR325" i="1"/>
  <c r="AR324" i="1"/>
  <c r="AR322" i="1"/>
  <c r="AR323" i="1"/>
  <c r="AR321" i="1"/>
  <c r="AR320" i="1"/>
  <c r="AR318" i="1"/>
  <c r="AR319" i="1"/>
  <c r="AR317" i="1"/>
  <c r="AR316" i="1"/>
  <c r="AR315" i="1"/>
  <c r="AR314" i="1"/>
  <c r="AR313" i="1"/>
  <c r="AR312" i="1"/>
  <c r="AR310" i="1"/>
  <c r="AR311" i="1"/>
  <c r="AR305" i="1"/>
  <c r="AR303" i="1"/>
  <c r="AR302" i="1"/>
  <c r="AQ302" i="1"/>
  <c r="AR309" i="1"/>
  <c r="AR301" i="1"/>
  <c r="AQ301" i="1"/>
  <c r="AQ303" i="1"/>
  <c r="AQ304" i="1"/>
  <c r="AQ305" i="1"/>
  <c r="AQ306" i="1"/>
  <c r="AQ307" i="1"/>
  <c r="AQ308" i="1"/>
  <c r="AQ309" i="1"/>
  <c r="AQ310" i="1"/>
  <c r="AQ311" i="1"/>
  <c r="AQ312" i="1"/>
  <c r="AQ314" i="1"/>
  <c r="AQ315" i="1"/>
  <c r="AQ316" i="1"/>
  <c r="AQ317" i="1"/>
  <c r="AQ318" i="1"/>
  <c r="AQ319" i="1"/>
  <c r="AQ320" i="1"/>
  <c r="AQ321" i="1"/>
  <c r="AQ322" i="1"/>
  <c r="AQ323" i="1"/>
  <c r="AQ324" i="1"/>
  <c r="AQ325" i="1"/>
  <c r="AQ326" i="1"/>
  <c r="AQ327" i="1"/>
  <c r="AQ328" i="1"/>
  <c r="AQ329" i="1"/>
  <c r="AS329" i="1" l="1"/>
  <c r="AS291" i="1"/>
  <c r="AS275" i="1"/>
  <c r="AS279" i="1"/>
  <c r="AS274" i="1"/>
  <c r="AS326" i="1"/>
  <c r="AS292" i="1"/>
  <c r="AS267" i="1"/>
  <c r="AS325" i="1"/>
  <c r="AS287" i="1"/>
  <c r="AS273" i="1"/>
  <c r="AS272" i="1"/>
  <c r="AS293" i="1"/>
  <c r="AS289" i="1"/>
  <c r="AS290" i="1"/>
  <c r="AS286" i="1"/>
  <c r="AS323" i="1"/>
  <c r="AS268" i="1"/>
  <c r="AS269" i="1"/>
  <c r="AS303" i="1"/>
  <c r="AS328" i="1"/>
  <c r="AS270" i="1"/>
  <c r="AS271" i="1"/>
  <c r="AS305" i="1"/>
  <c r="AS316" i="1"/>
  <c r="AS311" i="1"/>
  <c r="AS301" i="1"/>
  <c r="AS318" i="1"/>
  <c r="AS317" i="1"/>
  <c r="AS307" i="1"/>
  <c r="AS308" i="1"/>
  <c r="AS314" i="1"/>
  <c r="AS319" i="1"/>
  <c r="AS324" i="1"/>
  <c r="AS309" i="1"/>
  <c r="AS304" i="1"/>
  <c r="AS315" i="1"/>
  <c r="AS321" i="1"/>
  <c r="AS322" i="1"/>
  <c r="AS320" i="1"/>
  <c r="AS313" i="1"/>
  <c r="AS310" i="1"/>
  <c r="AS302" i="1"/>
  <c r="AS327" i="1"/>
  <c r="AS312" i="1"/>
  <c r="AS306" i="1"/>
  <c r="AQ24" i="1"/>
  <c r="AQ300" i="1" l="1"/>
  <c r="AQ294" i="1"/>
  <c r="AQ295" i="1"/>
  <c r="AQ266" i="1"/>
  <c r="AQ223" i="1"/>
  <c r="AQ224" i="1"/>
  <c r="AQ225" i="1"/>
  <c r="AQ226" i="1"/>
  <c r="AQ227" i="1"/>
  <c r="AQ228" i="1"/>
  <c r="AQ229" i="1"/>
  <c r="AQ230" i="1"/>
  <c r="AQ231" i="1"/>
  <c r="AQ232" i="1"/>
  <c r="AQ233" i="1"/>
  <c r="AQ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Q256" i="1"/>
  <c r="AQ257" i="1"/>
  <c r="AQ258" i="1"/>
  <c r="AQ259" i="1"/>
  <c r="AQ260" i="1"/>
  <c r="AQ261" i="1"/>
  <c r="AQ215" i="1"/>
  <c r="AQ217" i="1"/>
  <c r="AQ218" i="1"/>
  <c r="AQ219" i="1"/>
  <c r="AQ220" i="1"/>
  <c r="AQ221" i="1"/>
  <c r="AQ222" i="1"/>
  <c r="AQ214" i="1"/>
  <c r="AQ178" i="1"/>
  <c r="AQ145" i="1"/>
  <c r="AQ146" i="1"/>
  <c r="AQ147" i="1"/>
  <c r="AQ148" i="1"/>
  <c r="AQ149" i="1"/>
  <c r="AQ150" i="1"/>
  <c r="AQ152" i="1"/>
  <c r="AQ153" i="1"/>
  <c r="AQ154" i="1"/>
  <c r="AQ155" i="1"/>
  <c r="AQ156" i="1"/>
  <c r="AQ157" i="1"/>
  <c r="AQ158" i="1"/>
  <c r="AQ159" i="1"/>
  <c r="AQ160" i="1"/>
  <c r="AQ161" i="1"/>
  <c r="AQ162" i="1"/>
  <c r="AQ163" i="1"/>
  <c r="AQ164" i="1"/>
  <c r="AQ165" i="1"/>
  <c r="AQ166" i="1"/>
  <c r="AQ167" i="1"/>
  <c r="AQ168" i="1"/>
  <c r="AQ169" i="1"/>
  <c r="AQ170" i="1"/>
  <c r="AQ171" i="1"/>
  <c r="AQ172" i="1"/>
  <c r="AQ173" i="1"/>
  <c r="AQ144" i="1"/>
  <c r="AQ119" i="1"/>
  <c r="AQ120" i="1"/>
  <c r="AQ121" i="1"/>
  <c r="AQ122" i="1"/>
  <c r="AQ123" i="1"/>
  <c r="AQ127" i="1"/>
  <c r="AQ128" i="1"/>
  <c r="AQ129" i="1"/>
  <c r="AQ130" i="1"/>
  <c r="AQ131" i="1"/>
  <c r="AQ132" i="1"/>
  <c r="AQ133" i="1"/>
  <c r="AQ134" i="1"/>
  <c r="AQ135" i="1"/>
  <c r="AQ136" i="1"/>
  <c r="AQ137" i="1"/>
  <c r="AQ138" i="1"/>
  <c r="AQ139" i="1"/>
  <c r="AQ118" i="1"/>
  <c r="AQ90" i="1"/>
  <c r="AQ68" i="1"/>
  <c r="AQ46" i="1"/>
  <c r="AR295" i="1" l="1"/>
  <c r="AS295" i="1" s="1"/>
  <c r="AS226" i="1"/>
  <c r="AS227" i="1"/>
  <c r="AS228" i="1"/>
  <c r="AS235" i="1"/>
  <c r="AS236" i="1"/>
  <c r="AS237" i="1"/>
  <c r="AR260" i="1"/>
  <c r="AS260" i="1" s="1"/>
  <c r="AR261" i="1"/>
  <c r="AS261" i="1" s="1"/>
  <c r="AR256" i="1"/>
  <c r="AR257" i="1"/>
  <c r="AR258" i="1"/>
  <c r="AR254" i="1"/>
  <c r="AS254" i="1" s="1"/>
  <c r="AR255" i="1"/>
  <c r="AS255" i="1" s="1"/>
  <c r="AR251" i="1"/>
  <c r="AS251" i="1" s="1"/>
  <c r="AS252" i="1"/>
  <c r="AR248" i="1"/>
  <c r="AS248" i="1" s="1"/>
  <c r="AR249" i="1"/>
  <c r="AS249" i="1" s="1"/>
  <c r="AR245" i="1"/>
  <c r="AS245" i="1" s="1"/>
  <c r="AR246" i="1"/>
  <c r="AS246" i="1" s="1"/>
  <c r="AR242" i="1"/>
  <c r="AS242" i="1" s="1"/>
  <c r="AR243" i="1"/>
  <c r="AS243" i="1" s="1"/>
  <c r="AR239" i="1"/>
  <c r="AS239" i="1" s="1"/>
  <c r="AR240" i="1"/>
  <c r="AS240" i="1" s="1"/>
  <c r="AR233" i="1"/>
  <c r="AS233" i="1" s="1"/>
  <c r="AR234" i="1"/>
  <c r="AS234" i="1" s="1"/>
  <c r="AR230" i="1"/>
  <c r="AS230" i="1" s="1"/>
  <c r="AR231" i="1"/>
  <c r="AS231" i="1" s="1"/>
  <c r="AS224" i="1"/>
  <c r="AR225" i="1"/>
  <c r="AS225" i="1" s="1"/>
  <c r="AR221" i="1"/>
  <c r="AS221" i="1" s="1"/>
  <c r="AR222" i="1"/>
  <c r="AS222" i="1" s="1"/>
  <c r="AR218" i="1"/>
  <c r="AS218" i="1" s="1"/>
  <c r="AR219" i="1"/>
  <c r="AS219" i="1" s="1"/>
  <c r="AR215" i="1"/>
  <c r="AS215" i="1" s="1"/>
  <c r="AR216" i="1"/>
  <c r="AS216" i="1" s="1"/>
  <c r="AR173" i="1"/>
  <c r="AS173" i="1" s="1"/>
  <c r="AR171" i="1"/>
  <c r="AS171" i="1" s="1"/>
  <c r="AR169" i="1"/>
  <c r="AS169" i="1" s="1"/>
  <c r="AR167" i="1"/>
  <c r="AS167" i="1" s="1"/>
  <c r="AR165" i="1"/>
  <c r="AS165" i="1" s="1"/>
  <c r="AR163" i="1"/>
  <c r="AS163" i="1" s="1"/>
  <c r="AR161" i="1"/>
  <c r="AS161" i="1" s="1"/>
  <c r="AR159" i="1"/>
  <c r="AS159" i="1" s="1"/>
  <c r="AR157" i="1"/>
  <c r="AS157" i="1" s="1"/>
  <c r="AR155" i="1"/>
  <c r="AS155" i="1" s="1"/>
  <c r="AS153" i="1"/>
  <c r="AR149" i="1"/>
  <c r="AS149" i="1" s="1"/>
  <c r="AR147" i="1"/>
  <c r="AS147" i="1" s="1"/>
  <c r="AR145" i="1"/>
  <c r="AS145" i="1" s="1"/>
  <c r="AR85" i="1"/>
  <c r="AS85" i="1" s="1"/>
  <c r="AR83" i="1"/>
  <c r="AS83" i="1" s="1"/>
  <c r="AR81" i="1"/>
  <c r="AS81" i="1" s="1"/>
  <c r="AR79" i="1"/>
  <c r="AS79" i="1" s="1"/>
  <c r="AR77" i="1"/>
  <c r="AS77" i="1" s="1"/>
  <c r="AR75" i="1"/>
  <c r="AS75" i="1" s="1"/>
  <c r="AR73" i="1"/>
  <c r="AS73" i="1" s="1"/>
  <c r="AR71" i="1"/>
  <c r="AS71" i="1" s="1"/>
  <c r="AR69" i="1"/>
  <c r="AS69" i="1" s="1"/>
  <c r="AR63" i="1"/>
  <c r="AR61" i="1"/>
  <c r="AR59" i="1"/>
  <c r="AR57" i="1"/>
  <c r="AR54" i="1"/>
  <c r="AR55" i="1"/>
  <c r="AR53" i="1"/>
  <c r="AR51" i="1"/>
  <c r="AR49" i="1"/>
  <c r="AR47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R27" i="1"/>
  <c r="AR29" i="1"/>
  <c r="AR31" i="1"/>
  <c r="AR33" i="1"/>
  <c r="AR35" i="1"/>
  <c r="AR37" i="1"/>
  <c r="AR39" i="1"/>
  <c r="AR41" i="1"/>
  <c r="AQ41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S59" i="1" l="1"/>
  <c r="AS39" i="1"/>
  <c r="AS31" i="1"/>
  <c r="AS27" i="1"/>
  <c r="AS47" i="1"/>
  <c r="AS35" i="1"/>
  <c r="AS63" i="1"/>
  <c r="AS41" i="1"/>
  <c r="AS53" i="1"/>
  <c r="AS258" i="1"/>
  <c r="AS256" i="1"/>
  <c r="AS257" i="1"/>
  <c r="AS37" i="1"/>
  <c r="AS33" i="1"/>
  <c r="AS61" i="1"/>
  <c r="AS57" i="1"/>
  <c r="AS49" i="1"/>
  <c r="AS29" i="1"/>
  <c r="AS54" i="1"/>
  <c r="AS51" i="1"/>
  <c r="AS55" i="1"/>
  <c r="AR300" i="1" l="1"/>
  <c r="AS300" i="1" s="1"/>
  <c r="AR294" i="1"/>
  <c r="AS294" i="1" s="1"/>
  <c r="AR288" i="1"/>
  <c r="AS288" i="1" s="1"/>
  <c r="AR266" i="1"/>
  <c r="AR259" i="1"/>
  <c r="AS259" i="1" s="1"/>
  <c r="AR253" i="1"/>
  <c r="AS253" i="1" s="1"/>
  <c r="AR250" i="1"/>
  <c r="AS250" i="1" s="1"/>
  <c r="AR247" i="1"/>
  <c r="AS247" i="1" s="1"/>
  <c r="AR244" i="1"/>
  <c r="AS244" i="1" s="1"/>
  <c r="AR241" i="1"/>
  <c r="AS241" i="1" s="1"/>
  <c r="AR238" i="1"/>
  <c r="AS238" i="1" s="1"/>
  <c r="AR232" i="1"/>
  <c r="AS232" i="1" s="1"/>
  <c r="AR229" i="1"/>
  <c r="AS229" i="1" s="1"/>
  <c r="AR217" i="1"/>
  <c r="AS217" i="1" s="1"/>
  <c r="AR220" i="1"/>
  <c r="AS220" i="1" s="1"/>
  <c r="AR223" i="1"/>
  <c r="AS223" i="1" s="1"/>
  <c r="AR214" i="1"/>
  <c r="AR178" i="1"/>
  <c r="AR172" i="1"/>
  <c r="AS172" i="1" s="1"/>
  <c r="AR170" i="1"/>
  <c r="AS170" i="1" s="1"/>
  <c r="AR166" i="1"/>
  <c r="AS166" i="1" s="1"/>
  <c r="AR168" i="1"/>
  <c r="AS168" i="1" s="1"/>
  <c r="AR164" i="1"/>
  <c r="AS164" i="1" s="1"/>
  <c r="AR162" i="1"/>
  <c r="AS162" i="1" s="1"/>
  <c r="AR160" i="1"/>
  <c r="AS160" i="1" s="1"/>
  <c r="AR158" i="1"/>
  <c r="AS158" i="1" s="1"/>
  <c r="AR156" i="1"/>
  <c r="AS156" i="1" s="1"/>
  <c r="AR154" i="1"/>
  <c r="AS154" i="1" s="1"/>
  <c r="AS152" i="1"/>
  <c r="AR150" i="1"/>
  <c r="AS150" i="1" s="1"/>
  <c r="AS151" i="1"/>
  <c r="AR148" i="1"/>
  <c r="AS148" i="1" s="1"/>
  <c r="AR146" i="1"/>
  <c r="AS146" i="1" s="1"/>
  <c r="AR144" i="1"/>
  <c r="AR137" i="1"/>
  <c r="AS137" i="1" s="1"/>
  <c r="AR138" i="1"/>
  <c r="AS138" i="1" s="1"/>
  <c r="AR139" i="1"/>
  <c r="AS139" i="1" s="1"/>
  <c r="AR136" i="1"/>
  <c r="AS136" i="1" s="1"/>
  <c r="AR129" i="1"/>
  <c r="AS129" i="1" s="1"/>
  <c r="AR130" i="1"/>
  <c r="AS130" i="1" s="1"/>
  <c r="AR131" i="1"/>
  <c r="AS131" i="1" s="1"/>
  <c r="AR132" i="1"/>
  <c r="AS132" i="1" s="1"/>
  <c r="AR133" i="1"/>
  <c r="AS133" i="1" s="1"/>
  <c r="AR134" i="1"/>
  <c r="AS134" i="1" s="1"/>
  <c r="AR135" i="1"/>
  <c r="AS135" i="1" s="1"/>
  <c r="AR128" i="1"/>
  <c r="AS128" i="1" s="1"/>
  <c r="AR127" i="1"/>
  <c r="AS127" i="1" s="1"/>
  <c r="AR126" i="1"/>
  <c r="AS126" i="1" s="1"/>
  <c r="AR125" i="1"/>
  <c r="AS125" i="1" s="1"/>
  <c r="AR124" i="1"/>
  <c r="AS124" i="1" s="1"/>
  <c r="AR121" i="1"/>
  <c r="AS121" i="1" s="1"/>
  <c r="AR122" i="1"/>
  <c r="AS122" i="1" s="1"/>
  <c r="AR123" i="1"/>
  <c r="AS123" i="1" s="1"/>
  <c r="AR120" i="1"/>
  <c r="AS120" i="1" s="1"/>
  <c r="AR119" i="1"/>
  <c r="AS119" i="1" s="1"/>
  <c r="AR118" i="1"/>
  <c r="AR90" i="1"/>
  <c r="AR78" i="1"/>
  <c r="AS78" i="1" s="1"/>
  <c r="AR80" i="1"/>
  <c r="AS80" i="1" s="1"/>
  <c r="AR82" i="1"/>
  <c r="AS82" i="1" s="1"/>
  <c r="AR58" i="1"/>
  <c r="AS58" i="1" s="1"/>
  <c r="AR60" i="1"/>
  <c r="AS60" i="1" s="1"/>
  <c r="AR56" i="1"/>
  <c r="AS56" i="1" s="1"/>
  <c r="AR36" i="1"/>
  <c r="AS36" i="1" s="1"/>
  <c r="AR38" i="1"/>
  <c r="AS38" i="1" s="1"/>
  <c r="AR34" i="1"/>
  <c r="AS34" i="1" s="1"/>
  <c r="AR19" i="1"/>
  <c r="AS19" i="1" s="1"/>
  <c r="AR17" i="1"/>
  <c r="AS17" i="1" s="1"/>
  <c r="AR18" i="1"/>
  <c r="AS18" i="1" s="1"/>
  <c r="AR16" i="1"/>
  <c r="AS16" i="1" s="1"/>
  <c r="AR84" i="1" l="1"/>
  <c r="AS84" i="1" s="1"/>
  <c r="AR40" i="1"/>
  <c r="AR62" i="1"/>
  <c r="AS62" i="1" s="1"/>
  <c r="AR76" i="1"/>
  <c r="AS76" i="1" s="1"/>
  <c r="AR74" i="1"/>
  <c r="AS74" i="1" s="1"/>
  <c r="AR72" i="1"/>
  <c r="AS72" i="1" s="1"/>
  <c r="AR70" i="1"/>
  <c r="AS70" i="1" s="1"/>
  <c r="AR68" i="1"/>
  <c r="AS90" i="1"/>
  <c r="AR52" i="1"/>
  <c r="AS52" i="1" s="1"/>
  <c r="AR50" i="1"/>
  <c r="AS50" i="1" s="1"/>
  <c r="AR48" i="1"/>
  <c r="AS48" i="1" s="1"/>
  <c r="AR46" i="1"/>
  <c r="AR32" i="1"/>
  <c r="AS32" i="1" s="1"/>
  <c r="AR30" i="1"/>
  <c r="AS30" i="1" s="1"/>
  <c r="AR28" i="1"/>
  <c r="AS28" i="1" s="1"/>
  <c r="AR26" i="1"/>
  <c r="AS26" i="1" s="1"/>
  <c r="AR25" i="1"/>
  <c r="AR24" i="1"/>
  <c r="AS24" i="1" s="1"/>
  <c r="AQ40" i="1"/>
  <c r="AQ25" i="1"/>
  <c r="AS266" i="1"/>
  <c r="AS214" i="1"/>
  <c r="AS178" i="1"/>
  <c r="AS144" i="1"/>
  <c r="AS118" i="1"/>
  <c r="AR15" i="1"/>
  <c r="AS15" i="1" s="1"/>
  <c r="AR14" i="1"/>
  <c r="AS14" i="1" s="1"/>
  <c r="AR13" i="1"/>
  <c r="AS13" i="1" s="1"/>
  <c r="AR12" i="1"/>
  <c r="AQ12" i="1"/>
  <c r="AS40" i="1" l="1"/>
  <c r="AS25" i="1"/>
  <c r="AS12" i="1"/>
  <c r="AS68" i="1"/>
  <c r="AS46" i="1"/>
</calcChain>
</file>

<file path=xl/sharedStrings.xml><?xml version="1.0" encoding="utf-8"?>
<sst xmlns="http://schemas.openxmlformats.org/spreadsheetml/2006/main" count="1274" uniqueCount="131">
  <si>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</si>
  <si>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</si>
  <si>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</si>
  <si>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</si>
  <si>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</si>
  <si>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</si>
  <si>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</si>
  <si>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</si>
  <si>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</si>
  <si>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</si>
  <si>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</si>
  <si>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</si>
  <si>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</si>
  <si>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</si>
  <si>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</si>
  <si>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</si>
  <si>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</si>
  <si>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</si>
  <si>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</si>
  <si>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</si>
  <si>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</si>
  <si>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</si>
  <si>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</si>
  <si>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</si>
  <si>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</si>
  <si>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</si>
  <si>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</si>
  <si>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</si>
  <si>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</si>
  <si>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</si>
  <si>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</si>
  <si>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</si>
  <si>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</si>
  <si>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</si>
  <si>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</si>
  <si>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</si>
  <si>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</si>
  <si>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</si>
  <si>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</si>
  <si>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2025/2026 учебный год</t>
  </si>
  <si>
    <t>10 класс</t>
  </si>
  <si>
    <t>11 класс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</si>
  <si>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</si>
  <si>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</si>
  <si>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</si>
  <si>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</si>
  <si>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</si>
  <si>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</si>
  <si>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t>1а</t>
  </si>
  <si>
    <t>класс</t>
  </si>
  <si>
    <t>Внутренняя оценочная процедура:</t>
  </si>
  <si>
    <t>г. Екатеринбург</t>
  </si>
  <si>
    <t>ОО</t>
  </si>
  <si>
    <t>Утверждено</t>
  </si>
  <si>
    <t>Приказ №</t>
  </si>
  <si>
    <t>Дата утверждения</t>
  </si>
  <si>
    <t>Физическая культура</t>
  </si>
  <si>
    <t>2а</t>
  </si>
  <si>
    <t>2б</t>
  </si>
  <si>
    <t>3а</t>
  </si>
  <si>
    <t>3в</t>
  </si>
  <si>
    <t>4а</t>
  </si>
  <si>
    <t>4в</t>
  </si>
  <si>
    <t>Труд (технология)</t>
  </si>
  <si>
    <t>5а</t>
  </si>
  <si>
    <t>5б</t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</si>
  <si>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</si>
  <si>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</si>
  <si>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</si>
  <si>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</si>
  <si>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</si>
  <si>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</si>
  <si>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</si>
  <si>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</si>
  <si>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</si>
  <si>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</si>
  <si>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</si>
  <si>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</si>
  <si>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7а</t>
  </si>
  <si>
    <t>7б</t>
  </si>
  <si>
    <t>Основы безопасности и защиты Родины</t>
  </si>
  <si>
    <t>8а</t>
  </si>
  <si>
    <t>8б</t>
  </si>
  <si>
    <t>9а</t>
  </si>
  <si>
    <t>9б</t>
  </si>
  <si>
    <t>9в</t>
  </si>
  <si>
    <t>Алгебра и начала математического анализа</t>
  </si>
  <si>
    <t>Индивидуальный проект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</si>
  <si>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</si>
  <si>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Определение оценочных процедур (ОП):</t>
  </si>
  <si>
    <t>Период (полугодие, год)</t>
  </si>
  <si>
    <t xml:space="preserve">Приложение 1 к приказу от __________2025г. 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</si>
  <si>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</si>
  <si>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</si>
  <si>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</si>
  <si>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</si>
  <si>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</si>
  <si>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t>Иностранный язык (английский)</t>
  </si>
  <si>
    <t>Иностранный язык
(английский)</t>
  </si>
  <si>
    <t>Иностранный язык 
(английский)</t>
  </si>
  <si>
    <t>КР</t>
  </si>
  <si>
    <t>СД</t>
  </si>
  <si>
    <t>ВКР</t>
  </si>
  <si>
    <t>РТ</t>
  </si>
  <si>
    <t>ДР</t>
  </si>
  <si>
    <t>Стартовая диагностика</t>
  </si>
  <si>
    <t>Диагностическая работа</t>
  </si>
  <si>
    <t>Входная контрольная работа</t>
  </si>
  <si>
    <t>Контрольная работа</t>
  </si>
  <si>
    <t>ВПР</t>
  </si>
  <si>
    <t>Всероссийская проверочная работа</t>
  </si>
  <si>
    <t>РТ ИС</t>
  </si>
  <si>
    <t>ИС</t>
  </si>
  <si>
    <t>Итоговое собеседование/Итоговое сочинение</t>
  </si>
  <si>
    <t>Репетиционное тестирование в формате ЕГЭ/ОГЭ</t>
  </si>
  <si>
    <t xml:space="preserve">РТ ИС </t>
  </si>
  <si>
    <t xml:space="preserve"> </t>
  </si>
  <si>
    <t xml:space="preserve"> №</t>
  </si>
  <si>
    <t xml:space="preserve"> 01.09.2026</t>
  </si>
  <si>
    <t>2026/2027 учебный год</t>
  </si>
  <si>
    <t>защ.</t>
  </si>
  <si>
    <t>ДНКР</t>
  </si>
  <si>
    <t>Репетиционное Иоговое собеседование/Итоговое сочинение</t>
  </si>
  <si>
    <t>ИКР</t>
  </si>
  <si>
    <t>ЗАЧ</t>
  </si>
  <si>
    <t>10а соц.-эконом.</t>
  </si>
  <si>
    <t>10а технологич.</t>
  </si>
  <si>
    <t>11а соц.-эконом.</t>
  </si>
  <si>
    <t>11а технологич.</t>
  </si>
  <si>
    <t>МАОУ СОШ № 17 с углубленным изучением отдельных предметов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</si>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</sst>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1" fillId="0" borderId="0" xfId="0" applyNumberFormat="1" applyFont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1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49" fontId="2" fillId="6" borderId="1" xfId="0" applyNumberFormat="1" applyFont="1" applyFill="1" applyBorder="1" applyAlignment="1">
      <alignment vertical="center"/>
    </xf>
    <xf numFmtId="49" fontId="13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1" fillId="0" borderId="0" xfId="0" applyFont="1"/>
    <xf numFmtId="0" fontId="16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1" fillId="0" borderId="0" xfId="0" applyNumberFormat="1" applyFont="1" applyBorder="1" applyAlignment="1">
      <alignment horizontal="center" vertical="center"/>
    </xf>
    <xf numFmtId="0" fontId="2" fillId="0" borderId="15" xfId="0" applyFont="1" applyBorder="1" applyAlignment="1"/>
    <xf numFmtId="49" fontId="12" fillId="0" borderId="1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49" fontId="12" fillId="0" borderId="14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0" borderId="1" xfId="0" applyBorder="1"/>
    <xf numFmtId="10" fontId="10" fillId="0" borderId="1" xfId="1" applyNumberFormat="1" applyFont="1" applyBorder="1"/>
    <xf numFmtId="0" fontId="17" fillId="0" borderId="1" xfId="0" applyFont="1" applyBorder="1"/>
    <xf numFmtId="0" fontId="6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0" fillId="0" borderId="0" xfId="0" applyFill="1"/>
    <xf numFmtId="0" fontId="0" fillId="0" borderId="1" xfId="0" applyFill="1" applyBorder="1"/>
    <xf numFmtId="0" fontId="18" fillId="0" borderId="0" xfId="0" applyFont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19" fillId="9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0" fillId="0" borderId="1" xfId="0" applyFont="1" applyFill="1" applyBorder="1"/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20" fillId="0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20" fillId="9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8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11A2240-DC53-4D08-B714-1DA46728F7AA}" diskRevisions="1" revisionId="1277" version="2" protected="1">
  <header guid="{7FE719DC-8D76-4A7C-BDD7-F89E53CD933B}" dateTime="2026-10-12T08:37:46" maxSheetId="3" userName="Учитель" r:id="rId5" minRId="679" maxRId="683">
    <sheetIdMap count="2">
      <sheetId val="1"/>
      <sheetId val="2"/>
    </sheetIdMap>
  </header>
  <header guid="{ED8910BD-BE7D-4D70-9B28-80B4044C637C}" dateTime="2026-11-03T10:53:19" maxSheetId="3" userName="Заводов Василий" r:id="rId6" minRId="684" maxRId="1272">
    <sheetIdMap count="2">
      <sheetId val="1"/>
      <sheetId val="2"/>
    </sheetIdMap>
  </header>
  <header guid="{111A2240-DC53-4D08-B714-1DA46728F7AA}" dateTime="2026-11-03T13:09:16" maxSheetId="3" userName="Заводов Василий" r:id="rId7" minRId="1275" maxRId="1277">
    <sheetIdMap count="2">
      <sheetId val="1"/>
      <sheetId val="2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" sId="1">
    <oc r="D5">
      <v>34</v>
    </oc>
    <nc r="D5"/>
  </rcc>
  <rcc rId="680" sId="1">
    <oc r="F1">
      <v>34</v>
    </oc>
    <nc r="F1"/>
  </rcc>
  <rcc rId="681" sId="1">
    <oc r="B5" t="inlineStr">
      <is>
        <t>295</t>
      </is>
    </oc>
    <nc r="B5"/>
  </rcc>
  <rcc rId="682" sId="1" numFmtId="19">
    <oc r="D6">
      <v>46266</v>
    </oc>
    <nc r="D6"/>
  </rcc>
  <rcc rId="683" sId="1" numFmtId="19">
    <oc r="B6">
      <v>45903</v>
    </oc>
    <nc r="B6">
      <v>45901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4" sId="1">
    <oc r="AQ441">
      <f>COUNTA(E441:AP441)</f>
    </oc>
    <nc r="AQ441">
      <f>COUNTA(E441:AP441)</f>
    </nc>
  </rcc>
  <rrc rId="685" sId="1" ref="A14:XFD14" action="deleteRow">
    <rfmt sheetId="1" xfDxf="1" sqref="A14:XFD14" start="0" length="0">
      <dxf>
        <font>
          <sz val="10"/>
          <name val="Times New Roman"/>
          <family val="1"/>
          <scheme val="none"/>
        </font>
      </dxf>
    </rfmt>
    <rfmt sheetId="1" sqref="A1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4" t="inlineStr">
        <is>
          <t>1в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4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">
        <f>COUNTA(E14:AP14)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">
        <f>33*5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">
        <f>AQ14/AR14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86" sId="1" ref="A14:XFD14" action="deleteRow">
    <rfmt sheetId="1" xfDxf="1" sqref="A14:XFD14" start="0" length="0">
      <dxf>
        <font>
          <sz val="10"/>
          <name val="Times New Roman"/>
          <family val="1"/>
          <scheme val="none"/>
        </font>
      </dxf>
    </rfmt>
    <rfmt sheetId="1" sqref="A1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4" t="inlineStr">
        <is>
          <t>1г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4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">
        <f>COUNTA(E14:AP14)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">
        <f>33*5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">
        <f>AQ14/AR14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87" sId="1" ref="A16:XFD16" action="deleteRow">
    <rfmt sheetId="1" xfDxf="1" sqref="A16:XFD16" start="0" length="0">
      <dxf>
        <font>
          <sz val="10"/>
          <name val="Times New Roman"/>
          <family val="1"/>
          <scheme val="none"/>
        </font>
      </dxf>
    </rfmt>
    <rfmt sheetId="1" sqref="A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6" t="inlineStr">
        <is>
          <t>1в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6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6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6">
        <f>COUNTA(E16:AP16)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6">
        <f>33*4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6">
        <f>AQ16/AR16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88" sId="1" ref="A16:XFD16" action="deleteRow">
    <rfmt sheetId="1" xfDxf="1" sqref="A16:XFD16" start="0" length="0">
      <dxf>
        <font>
          <sz val="10"/>
          <name val="Times New Roman"/>
          <family val="1"/>
          <scheme val="none"/>
        </font>
      </dxf>
    </rfmt>
    <rfmt sheetId="1" sqref="A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6" t="inlineStr">
        <is>
          <t>1г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6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6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6">
        <f>COUNTA(E16:AP16)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6">
        <f>33*4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6">
        <f>AQ16/AR16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89" sId="1" ref="A22:XFD22" action="deleteRow">
    <rfmt sheetId="1" xfDxf="1" sqref="A22:XFD22" start="0" length="0">
      <dxf>
        <font>
          <sz val="10"/>
          <name val="Times New Roman"/>
          <family val="1"/>
          <scheme val="none"/>
        </font>
      </dxf>
    </rfmt>
    <rfmt sheetId="1" sqref="A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" t="inlineStr">
        <is>
          <t>1в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2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">
        <f>COUNTA(E22:AP22)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">
        <f>33*2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">
        <f>AQ22/AR22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0" sId="1" ref="A22:XFD22" action="deleteRow">
    <rfmt sheetId="1" xfDxf="1" sqref="A22:XFD22" start="0" length="0">
      <dxf>
        <font>
          <sz val="10"/>
          <name val="Times New Roman"/>
          <family val="1"/>
          <scheme val="none"/>
        </font>
      </dxf>
    </rfmt>
    <rfmt sheetId="1" sqref="A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2" t="inlineStr">
        <is>
          <t>1г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2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">
        <f>COUNTA(E22:AP22)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">
        <f>33*2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">
        <f>AQ22/AR22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1" sId="1" ref="A18:XFD18" action="deleteRow">
    <rfmt sheetId="1" xfDxf="1" sqref="A18:XFD18" start="0" length="0">
      <dxf>
        <font>
          <sz val="10"/>
          <name val="Times New Roman"/>
          <family val="1"/>
          <scheme val="none"/>
        </font>
      </dxf>
    </rfmt>
    <rfmt sheetId="1" sqref="A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" t="inlineStr">
        <is>
          <t>1в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">
        <f>COUNTA(E18:AP18)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">
        <f>33*4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">
        <f>AQ18/AR18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2" sId="1" ref="A18:XFD18" action="deleteRow">
    <rfmt sheetId="1" xfDxf="1" sqref="A18:XFD18" start="0" length="0">
      <dxf>
        <font>
          <sz val="10"/>
          <name val="Times New Roman"/>
          <family val="1"/>
          <scheme val="none"/>
        </font>
      </dxf>
    </rfmt>
    <rfmt sheetId="1" sqref="A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8" t="inlineStr">
        <is>
          <t>1г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">
        <f>COUNTA(E18:AP18)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">
        <f>33*4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">
        <f>AQ18/AR18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3" sId="1" ref="A13:XFD13" action="deleteRow">
    <rfmt sheetId="1" xfDxf="1" sqref="A13:XFD13" start="0" length="0">
      <dxf>
        <font>
          <sz val="10"/>
          <name val="Times New Roman"/>
          <family val="1"/>
          <scheme val="none"/>
        </font>
      </dxf>
    </rfmt>
    <rfmt sheetId="1" sqref="A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3" t="inlineStr">
        <is>
          <t>1б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3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">
        <f>COUNTA(E13:AP13)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">
        <f>33*5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">
        <f>AQ13/AR13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4" sId="1" ref="A14:XFD14" action="deleteRow">
    <rfmt sheetId="1" xfDxf="1" sqref="A14:XFD14" start="0" length="0">
      <dxf>
        <font>
          <sz val="10"/>
          <name val="Times New Roman"/>
          <family val="1"/>
          <scheme val="none"/>
        </font>
      </dxf>
    </rfmt>
    <rfmt sheetId="1" sqref="A1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4" t="inlineStr">
        <is>
          <t>1б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4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">
        <f>COUNTA(E14:AP14)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">
        <f>33*4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">
        <f>AQ14/AR14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5" sId="1" ref="A31:XFD31" action="deleteRow">
    <rfmt sheetId="1" xfDxf="1" sqref="A31:XFD31" start="0" length="0">
      <dxf>
        <font>
          <sz val="10"/>
          <name val="Times New Roman"/>
          <family val="1"/>
          <scheme val="none"/>
        </font>
      </dxf>
    </rfmt>
    <rfmt sheetId="1" sqref="A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1" t="inlineStr">
        <is>
          <t>1б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">
        <f>COUNTA(E31:AP31)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">
        <f>33*3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">
        <f>AQ31/AR31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6" sId="1" ref="A31:XFD31" action="deleteRow">
    <rfmt sheetId="1" xfDxf="1" sqref="A31:XFD31" start="0" length="0">
      <dxf>
        <font>
          <sz val="10"/>
          <name val="Times New Roman"/>
          <family val="1"/>
          <scheme val="none"/>
        </font>
      </dxf>
    </rfmt>
    <rfmt sheetId="1" sqref="A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1" t="inlineStr">
        <is>
          <t>1в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">
        <f>COUNTA(E31:AP31)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">
        <f>33*3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">
        <f>AQ31/AR31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7" sId="1" ref="A31:XFD31" action="deleteRow">
    <rfmt sheetId="1" xfDxf="1" sqref="A31:XFD31" start="0" length="0">
      <dxf>
        <font>
          <sz val="10"/>
          <name val="Times New Roman"/>
          <family val="1"/>
          <scheme val="none"/>
        </font>
      </dxf>
    </rfmt>
    <rfmt sheetId="1" sqref="A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1" t="inlineStr">
        <is>
          <t>1г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">
        <f>COUNTA(E31:AP31)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">
        <f>33*3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">
        <f>AQ31/AR31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8" sId="1" ref="A27:XFD27" action="deleteRow">
    <rfmt sheetId="1" xfDxf="1" sqref="A27:XFD27" start="0" length="0">
      <dxf>
        <font>
          <sz val="10"/>
          <name val="Times New Roman"/>
          <family val="1"/>
          <scheme val="none"/>
        </font>
      </dxf>
    </rfmt>
    <rfmt sheetId="1" sqref="A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7" t="inlineStr">
        <is>
          <t>1б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">
        <f>COUNTA(E27:AP27)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">
        <f>AQ27/AR27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99" sId="1" ref="A27:XFD27" action="deleteRow">
    <rfmt sheetId="1" xfDxf="1" sqref="A27:XFD27" start="0" length="0">
      <dxf>
        <font>
          <sz val="10"/>
          <name val="Times New Roman"/>
          <family val="1"/>
          <scheme val="none"/>
        </font>
      </dxf>
    </rfmt>
    <rfmt sheetId="1" sqref="A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7" t="inlineStr">
        <is>
          <t>1в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">
        <f>COUNTA(E27:AP27)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">
        <f>AQ27/AR27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0" sId="1" ref="A27:XFD27" action="deleteRow">
    <rfmt sheetId="1" xfDxf="1" sqref="A27:XFD27" start="0" length="0">
      <dxf>
        <font>
          <sz val="10"/>
          <name val="Times New Roman"/>
          <family val="1"/>
          <scheme val="none"/>
        </font>
      </dxf>
    </rfmt>
    <rfmt sheetId="1" sqref="A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7" t="inlineStr">
        <is>
          <t>1г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">
        <f>COUNTA(E27:AP27)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">
        <f>AQ27/AR27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1" sId="1" ref="A23:XFD23" action="deleteRow">
    <rfmt sheetId="1" xfDxf="1" sqref="A23:XFD23" start="0" length="0">
      <dxf>
        <font>
          <sz val="10"/>
          <name val="Times New Roman"/>
          <family val="1"/>
          <scheme val="none"/>
        </font>
      </dxf>
    </rfmt>
    <rfmt sheetId="1" sqref="A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" t="inlineStr">
        <is>
          <t>1б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">
        <f>COUNTA(E23:AP23)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">
        <f>AQ23/AR23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2" sId="1" ref="A23:XFD23" action="deleteRow">
    <rfmt sheetId="1" xfDxf="1" sqref="A23:XFD23" start="0" length="0">
      <dxf>
        <font>
          <sz val="10"/>
          <name val="Times New Roman"/>
          <family val="1"/>
          <scheme val="none"/>
        </font>
      </dxf>
    </rfmt>
    <rfmt sheetId="1" sqref="A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" t="inlineStr">
        <is>
          <t>1в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">
        <f>COUNTA(E23:AP23)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">
        <f>AQ23/AR23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3" sId="1" ref="A23:XFD23" action="deleteRow">
    <rfmt sheetId="1" xfDxf="1" sqref="A23:XFD23" start="0" length="0">
      <dxf>
        <font>
          <sz val="10"/>
          <name val="Times New Roman"/>
          <family val="1"/>
          <scheme val="none"/>
        </font>
      </dxf>
    </rfmt>
    <rfmt sheetId="1" sqref="A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3" t="inlineStr">
        <is>
          <t>1г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">
        <f>COUNTA(E23:AP23)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">
        <f>AQ23/AR23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4" sId="1" ref="A19:XFD19" action="deleteRow">
    <rfmt sheetId="1" xfDxf="1" sqref="A19:XFD19" start="0" length="0">
      <dxf>
        <font>
          <sz val="10"/>
          <name val="Times New Roman"/>
          <family val="1"/>
          <scheme val="none"/>
        </font>
      </dxf>
    </rfmt>
    <rfmt sheetId="1" sqref="A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" t="inlineStr">
        <is>
          <t>1б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">
        <f>COUNTA(E19:AP19)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">
        <f>AQ19/AR19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5" sId="1" ref="A19:XFD19" action="deleteRow">
    <rfmt sheetId="1" xfDxf="1" sqref="A19:XFD19" start="0" length="0">
      <dxf>
        <font>
          <sz val="10"/>
          <name val="Times New Roman"/>
          <family val="1"/>
          <scheme val="none"/>
        </font>
      </dxf>
    </rfmt>
    <rfmt sheetId="1" sqref="A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" t="inlineStr">
        <is>
          <t>1в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">
        <f>COUNTA(E19:AP19)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">
        <f>AQ19/AR19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6" sId="1" ref="A19:XFD19" action="deleteRow">
    <rfmt sheetId="1" xfDxf="1" sqref="A19:XFD19" start="0" length="0">
      <dxf>
        <font>
          <sz val="10"/>
          <name val="Times New Roman"/>
          <family val="1"/>
          <scheme val="none"/>
        </font>
      </dxf>
    </rfmt>
    <rfmt sheetId="1" sqref="A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9" t="inlineStr">
        <is>
          <t>1г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">
        <f>COUNTA(E19:AP19)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">
        <f>33*1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">
        <f>AQ19/AR19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7" sId="1" ref="A17:XFD17" action="deleteRow">
    <rfmt sheetId="1" xfDxf="1" sqref="A17:XFD17" start="0" length="0">
      <dxf>
        <font>
          <sz val="10"/>
          <name val="Times New Roman"/>
          <family val="1"/>
          <scheme val="none"/>
        </font>
      </dxf>
    </rfmt>
    <rfmt sheetId="1" sqref="A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" t="inlineStr">
        <is>
          <t>1б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7" t="inlineStr">
        <is>
          <t>СД</t>
        </is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7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7">
        <f>COUNTA(E17:AP17)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7">
        <f>33*2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7">
        <f>AQ17/AR17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8" sId="1" ref="A15:XFD15" action="deleteRow">
    <rfmt sheetId="1" xfDxf="1" sqref="A15:XFD15" start="0" length="0">
      <dxf>
        <font>
          <sz val="10"/>
          <name val="Times New Roman"/>
          <family val="1"/>
          <scheme val="none"/>
        </font>
      </dxf>
    </rfmt>
    <rfmt sheetId="1" sqref="A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5" t="inlineStr">
        <is>
          <t>1б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5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5">
        <f>COUNTA(E15:AP15)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5">
        <f>33*4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5">
        <f>AQ15/AR15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9" sId="1" ref="A26:XFD26" action="deleteRow">
    <rfmt sheetId="1" xfDxf="1" sqref="A26:XFD26" start="0" length="0">
      <dxf>
        <font>
          <sz val="10"/>
          <name val="Times New Roman"/>
          <family val="1"/>
          <scheme val="none"/>
        </font>
      </dxf>
    </rfmt>
    <rfmt sheetId="1" sqref="A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6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6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6" start="0" length="0">
      <dxf>
        <font>
          <sz val="11"/>
          <color theme="1"/>
          <name val="Calibri"/>
          <family val="2"/>
          <charset val="204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">
        <f>COUNTA(E26:AP26)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">
        <f>AQ26/AR26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0" sId="1" ref="A26:XFD26" action="deleteRow">
    <rfmt sheetId="1" xfDxf="1" sqref="A26:XFD26" start="0" length="0">
      <dxf>
        <font>
          <sz val="10"/>
          <name val="Times New Roman"/>
          <family val="1"/>
          <scheme val="none"/>
        </font>
      </dxf>
    </rfmt>
    <rfmt sheetId="1" sqref="A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6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6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6" start="0" length="0">
      <dxf>
        <font>
          <sz val="11"/>
          <color theme="1"/>
          <name val="Calibri"/>
          <family val="2"/>
          <charset val="204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">
        <f>COUNTA(E26:AP26)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">
        <f>AQ26/AR26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1" sId="1" ref="A26:XFD26" action="deleteRow">
    <rfmt sheetId="1" xfDxf="1" sqref="A26:XFD26" start="0" length="0">
      <dxf>
        <font>
          <sz val="10"/>
          <name val="Times New Roman"/>
          <family val="1"/>
          <scheme val="none"/>
        </font>
      </dxf>
    </rfmt>
    <rfmt sheetId="1" sqref="A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6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6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6" start="0" length="0">
      <dxf>
        <font>
          <sz val="11"/>
          <color theme="1"/>
          <name val="Calibri"/>
          <family val="2"/>
          <charset val="204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">
        <f>COUNTA(E26:AP26)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">
        <f>AQ26/AR26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2" sId="1" ref="A26:XFD26" action="deleteRow">
    <rfmt sheetId="1" xfDxf="1" sqref="A26:XFD26" start="0" length="0">
      <dxf>
        <font>
          <sz val="10"/>
          <name val="Times New Roman"/>
          <family val="1"/>
          <scheme val="none"/>
        </font>
      </dxf>
    </rfmt>
    <rfmt sheetId="1" sqref="A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6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6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6" start="0" length="0">
      <dxf>
        <font>
          <sz val="11"/>
          <color theme="1"/>
          <name val="Calibri"/>
          <family val="2"/>
          <charset val="204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26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">
        <f>COUNTA(E26:AP26)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">
        <f>AQ26/AR26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3" sId="1" ref="A28:XFD28" action="deleteRow">
    <rfmt sheetId="1" xfDxf="1" sqref="A28:XFD28" start="0" length="0">
      <dxf>
        <font>
          <sz val="10"/>
          <name val="Times New Roman"/>
          <family val="1"/>
          <scheme val="none"/>
        </font>
      </dxf>
    </rfmt>
    <rfmt sheetId="1" sqref="A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8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8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8">
        <f>COUNTA(E28:AP28)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8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8">
        <f>AQ28/AR28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4" sId="1" ref="A28:XFD28" action="deleteRow">
    <rfmt sheetId="1" xfDxf="1" sqref="A28:XFD28" start="0" length="0">
      <dxf>
        <font>
          <sz val="10"/>
          <name val="Times New Roman"/>
          <family val="1"/>
          <scheme val="none"/>
        </font>
      </dxf>
    </rfmt>
    <rfmt sheetId="1" sqref="A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8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8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8">
        <f>COUNTA(E28:AP28)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8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8">
        <f>AQ28/AR28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5" sId="1" ref="A28:XFD28" action="deleteRow">
    <rfmt sheetId="1" xfDxf="1" sqref="A28:XFD28" start="0" length="0">
      <dxf>
        <font>
          <sz val="10"/>
          <name val="Times New Roman"/>
          <family val="1"/>
          <scheme val="none"/>
        </font>
      </dxf>
    </rfmt>
    <rfmt sheetId="1" sqref="A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8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8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8">
        <f>COUNTA(E28:AP28)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8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8">
        <f>AQ28/AR28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6" sId="1" ref="A28:XFD28" action="deleteRow">
    <rfmt sheetId="1" xfDxf="1" sqref="A28:XFD28" start="0" length="0">
      <dxf>
        <font>
          <sz val="10"/>
          <name val="Times New Roman"/>
          <family val="1"/>
          <scheme val="none"/>
        </font>
      </dxf>
    </rfmt>
    <rfmt sheetId="1" sqref="A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8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8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2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8">
        <f>COUNTA(E28:AP28)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8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8">
        <f>AQ28/AR28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7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A3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">
        <f>COUNTA(E30:AP30)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">
        <f>AQ30/AR30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8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A3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">
        <f>COUNTA(E30:AP30)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">
        <f>AQ30/AR30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9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A3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">
        <f>COUNTA(E30:AP30)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">
        <f>AQ30/AR30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0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A3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">
        <f>COUNTA(E30:AP30)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">
        <f>AQ30/AR30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1" sId="1" ref="A32:XFD32" action="deleteRow">
    <rfmt sheetId="1" xfDxf="1" sqref="A32:XFD32" start="0" length="0">
      <dxf>
        <font>
          <sz val="10"/>
          <name val="Times New Roman"/>
          <family val="1"/>
          <scheme val="none"/>
        </font>
      </dxf>
    </rfmt>
    <rfmt sheetId="1" sqref="A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">
        <f>COUNTA(E32:AP32)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">
        <f>AQ32/AR32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2" sId="1" ref="A32:XFD32" action="deleteRow">
    <rfmt sheetId="1" xfDxf="1" sqref="A32:XFD32" start="0" length="0">
      <dxf>
        <font>
          <sz val="10"/>
          <name val="Times New Roman"/>
          <family val="1"/>
          <scheme val="none"/>
        </font>
      </dxf>
    </rfmt>
    <rfmt sheetId="1" sqref="A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">
        <f>COUNTA(E32:AP32)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">
        <f>AQ32/AR32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3" sId="1" ref="A32:XFD32" action="deleteRow">
    <rfmt sheetId="1" xfDxf="1" sqref="A32:XFD32" start="0" length="0">
      <dxf>
        <font>
          <sz val="10"/>
          <name val="Times New Roman"/>
          <family val="1"/>
          <scheme val="none"/>
        </font>
      </dxf>
    </rfmt>
    <rfmt sheetId="1" sqref="A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">
        <f>COUNTA(E32:AP32)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">
        <f>AQ32/AR32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4" sId="1" ref="A32:XFD32" action="deleteRow">
    <rfmt sheetId="1" xfDxf="1" sqref="A32:XFD32" start="0" length="0">
      <dxf>
        <font>
          <sz val="10"/>
          <name val="Times New Roman"/>
          <family val="1"/>
          <scheme val="none"/>
        </font>
      </dxf>
    </rfmt>
    <rfmt sheetId="1" sqref="A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">
        <f>COUNTA(E32:AP32)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">
        <f>AQ32/AR32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5" sId="1" ref="A34:XFD34" action="deleteRow">
    <rfmt sheetId="1" xfDxf="1" sqref="A34:XFD34" start="0" length="0">
      <dxf>
        <font>
          <sz val="10"/>
          <name val="Times New Roman"/>
          <family val="1"/>
          <scheme val="none"/>
        </font>
      </dxf>
    </rfmt>
    <rfmt sheetId="1" sqref="A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4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">
        <f>COUNTA(E34:AP34)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">
        <f>AQ34/AR34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6" sId="1" ref="A34:XFD34" action="deleteRow">
    <rfmt sheetId="1" xfDxf="1" sqref="A34:XFD34" start="0" length="0">
      <dxf>
        <font>
          <sz val="10"/>
          <name val="Times New Roman"/>
          <family val="1"/>
          <scheme val="none"/>
        </font>
      </dxf>
    </rfmt>
    <rfmt sheetId="1" sqref="A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4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">
        <f>COUNTA(E34:AP34)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">
        <f>AQ34/AR34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7" sId="1" ref="A34:XFD34" action="deleteRow">
    <rfmt sheetId="1" xfDxf="1" sqref="A34:XFD34" start="0" length="0">
      <dxf>
        <font>
          <sz val="10"/>
          <name val="Times New Roman"/>
          <family val="1"/>
          <scheme val="none"/>
        </font>
      </dxf>
    </rfmt>
    <rfmt sheetId="1" sqref="A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4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">
        <f>COUNTA(E34:AP34)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">
        <f>AQ34/AR34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8" sId="1" ref="A34:XFD34" action="deleteRow">
    <rfmt sheetId="1" xfDxf="1" sqref="A34:XFD34" start="0" length="0">
      <dxf>
        <font>
          <sz val="10"/>
          <name val="Times New Roman"/>
          <family val="1"/>
          <scheme val="none"/>
        </font>
      </dxf>
    </rfmt>
    <rfmt sheetId="1" sqref="A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4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">
        <f>COUNTA(E34:AP34)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">
        <f>AQ34/AR34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29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A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6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">
        <f>COUNTA(E36:AP36)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">
        <f>AQ36/AR36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0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A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6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">
        <f>COUNTA(E36:AP36)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">
        <f>AQ36/AR36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1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A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6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">
        <f>COUNTA(E36:AP36)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">
        <f>AQ36/AR36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2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A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6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">
        <f>COUNTA(E36:AP36)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">
        <f>AQ36/AR36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3" sId="1" ref="A38:XFD38" action="deleteRow">
    <rfmt sheetId="1" xfDxf="1" sqref="A38:XFD38" start="0" length="0">
      <dxf>
        <font>
          <sz val="10"/>
          <name val="Times New Roman"/>
          <family val="1"/>
          <scheme val="none"/>
        </font>
        <alignment wrapText="1"/>
      </dxf>
    </rfmt>
    <rfmt sheetId="1" sqref="A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8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sz val="10"/>
          <color rgb="FF000000"/>
          <name val="Times New Roman"/>
          <family val="1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8">
        <f>COUNTA(E38:AP38)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8">
        <f>34*1</f>
      </nc>
      <n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8">
        <f>AQ38/AR38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4" sId="1" ref="A38:XFD38" action="deleteRow">
    <rfmt sheetId="1" xfDxf="1" sqref="A38:XFD38" start="0" length="0">
      <dxf>
        <font>
          <sz val="10"/>
          <name val="Times New Roman"/>
          <family val="1"/>
          <scheme val="none"/>
        </font>
        <alignment wrapText="1"/>
      </dxf>
    </rfmt>
    <rfmt sheetId="1" sqref="A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8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sz val="10"/>
          <color rgb="FF000000"/>
          <name val="Times New Roman"/>
          <family val="1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8">
        <f>COUNTA(E38:AP38)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8">
        <f>34*1</f>
      </nc>
      <n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8">
        <f>AQ38/AR38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5" sId="1" ref="A38:XFD38" action="deleteRow">
    <rfmt sheetId="1" xfDxf="1" sqref="A38:XFD38" start="0" length="0">
      <dxf>
        <font>
          <sz val="10"/>
          <name val="Times New Roman"/>
          <family val="1"/>
          <scheme val="none"/>
        </font>
        <alignment wrapText="1"/>
      </dxf>
    </rfmt>
    <rfmt sheetId="1" sqref="A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8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sz val="10"/>
          <color rgb="FF000000"/>
          <name val="Times New Roman"/>
          <family val="1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8">
        <f>COUNTA(E38:AP38)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8">
        <f>34*1</f>
      </nc>
      <n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8">
        <f>AQ38/AR38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6" sId="1" ref="A38:XFD38" action="deleteRow">
    <rfmt sheetId="1" xfDxf="1" sqref="A38:XFD38" start="0" length="0">
      <dxf>
        <font>
          <sz val="8"/>
          <name val="Times New Roman"/>
          <family val="1"/>
          <scheme val="none"/>
        </font>
        <alignment wrapText="1"/>
      </dxf>
    </rfmt>
    <rfmt sheetId="1" sqref="A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8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sz val="10"/>
          <color rgb="FF000000"/>
          <name val="Times New Roman"/>
          <family val="1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8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8">
        <f>COUNTA(E38:AP38)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8">
        <f>34*1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8">
        <f>AQ38/AR38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7" sId="1" ref="A40:XFD40" action="deleteRow">
    <rfmt sheetId="1" xfDxf="1" sqref="A40:XFD40" start="0" length="0">
      <dxf>
        <font>
          <sz val="10"/>
          <name val="Times New Roman"/>
          <family val="1"/>
          <scheme val="none"/>
        </font>
      </dxf>
    </rfmt>
    <rfmt sheetId="1" sqref="A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0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0">
        <f>COUNTA(E40:AP40)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0">
        <f>AQ40/AR40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8" sId="1" ref="A40:XFD40" action="deleteRow">
    <rfmt sheetId="1" xfDxf="1" sqref="A40:XFD40" start="0" length="0">
      <dxf>
        <font>
          <sz val="10"/>
          <name val="Times New Roman"/>
          <family val="1"/>
          <scheme val="none"/>
        </font>
      </dxf>
    </rfmt>
    <rfmt sheetId="1" sqref="A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0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0">
        <f>COUNTA(E40:AP40)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0">
        <f>AQ40/AR40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39" sId="1" ref="A40:XFD40" action="deleteRow">
    <rfmt sheetId="1" xfDxf="1" sqref="A40:XFD40" start="0" length="0">
      <dxf>
        <font>
          <sz val="10"/>
          <name val="Times New Roman"/>
          <family val="1"/>
          <scheme val="none"/>
        </font>
      </dxf>
    </rfmt>
    <rfmt sheetId="1" sqref="A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0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0">
        <f>COUNTA(E40:AP40)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0">
        <f>AQ40/AR40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0" sId="1" ref="A40:XFD40" action="deleteRow">
    <rfmt sheetId="1" xfDxf="1" sqref="A40:XFD40" start="0" length="0">
      <dxf>
        <font>
          <sz val="10"/>
          <name val="Times New Roman"/>
          <family val="1"/>
          <scheme val="none"/>
        </font>
      </dxf>
    </rfmt>
    <rfmt sheetId="1" sqref="A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0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0">
        <f>COUNTA(E40:AP40)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0">
        <f>AQ40/AR40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1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A4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4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42" t="inlineStr">
        <is>
          <t>2в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2">
        <f>COUNTA(E42:AP42)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2">
        <f>AQ42/AR42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2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A4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4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42" t="inlineStr">
        <is>
          <t>2г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2">
        <f>COUNTA(E42:AP42)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2">
        <f>AQ42/AR42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3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A4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4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42" t="inlineStr">
        <is>
          <t>2д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2">
        <f>COUNTA(E42:AP42)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2">
        <f>AQ42/AR42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4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A4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4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42" t="inlineStr">
        <is>
          <t>2е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4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2">
        <f>COUNTA(E42:AP42)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2">
        <f>AQ42/AR42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5" sId="1" ref="A48:XFD48" action="deleteRow">
    <rfmt sheetId="1" xfDxf="1" sqref="A48:XFD48" start="0" length="0">
      <dxf>
        <font>
          <sz val="8"/>
          <name val="Times New Roman"/>
          <family val="1"/>
          <scheme val="none"/>
        </font>
        <alignment wrapText="1"/>
      </dxf>
    </rfmt>
    <rfmt sheetId="1" sqref="A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8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48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48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8">
        <f>COUNTA(E48:AP48)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8">
        <f>34*5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8">
        <f>AQ48/AR48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6" sId="1" ref="A48:XFD48" action="deleteRow">
    <rfmt sheetId="1" xfDxf="1" sqref="A48:XFD48" start="0" length="0">
      <dxf>
        <font>
          <sz val="8"/>
          <name val="Times New Roman"/>
          <family val="1"/>
          <scheme val="none"/>
        </font>
        <alignment wrapText="1"/>
      </dxf>
    </rfmt>
    <rfmt sheetId="1" sqref="A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8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48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48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8">
        <f>COUNTA(E48:AP48)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8">
        <f>34*5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8">
        <f>AQ48/AR48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7" sId="1" ref="A48:XFD48" action="deleteRow">
    <rfmt sheetId="1" xfDxf="1" sqref="A48:XFD48" start="0" length="0">
      <dxf>
        <font>
          <sz val="8"/>
          <name val="Times New Roman"/>
          <family val="1"/>
          <scheme val="none"/>
        </font>
        <alignment wrapText="1"/>
      </dxf>
    </rfmt>
    <rfmt sheetId="1" sqref="A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8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48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48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8">
        <f>COUNTA(E48:AP48)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8">
        <f>34*5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8">
        <f>AQ48/AR48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8" sId="1" ref="A48:XFD48" action="deleteRow">
    <rfmt sheetId="1" xfDxf="1" sqref="A48:XFD48" start="0" length="0">
      <dxf>
        <font>
          <sz val="8"/>
          <name val="Times New Roman"/>
          <family val="1"/>
          <scheme val="none"/>
        </font>
        <alignment wrapText="1"/>
      </dxf>
    </rfmt>
    <rfmt sheetId="1" sqref="A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8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48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48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8">
        <f>COUNTA(E48:AP48)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8">
        <f>34*5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8">
        <f>AQ48/AR48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49" sId="1" ref="A48:XFD48" action="deleteRow">
    <rfmt sheetId="1" xfDxf="1" sqref="A48:XFD48" start="0" length="0">
      <dxf>
        <font>
          <sz val="8"/>
          <name val="Times New Roman"/>
          <family val="1"/>
          <scheme val="none"/>
        </font>
        <alignment wrapText="1"/>
      </dxf>
    </rfmt>
    <rfmt sheetId="1" sqref="A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8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48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48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48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4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48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48">
        <f>COUNTA(E48:AP48)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48">
        <f>34*5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48">
        <f>AQ48/AR48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0" sId="1" ref="A50:XFD50" action="deleteRow">
    <rfmt sheetId="1" xfDxf="1" sqref="A50:XFD50" start="0" length="0">
      <dxf>
        <font>
          <sz val="8"/>
          <name val="Times New Roman"/>
          <family val="1"/>
          <scheme val="none"/>
        </font>
        <alignment wrapText="1"/>
      </dxf>
    </rfmt>
    <rfmt sheetId="1" sqref="A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0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50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50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0">
        <f>COUNTA(E50:AP50)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0">
        <f>34*4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0">
        <f>AQ50/AR50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1" sId="1" ref="A50:XFD50" action="deleteRow">
    <rfmt sheetId="1" xfDxf="1" sqref="A50:XFD50" start="0" length="0">
      <dxf>
        <font>
          <sz val="8"/>
          <name val="Times New Roman"/>
          <family val="1"/>
          <scheme val="none"/>
        </font>
        <alignment wrapText="1"/>
      </dxf>
    </rfmt>
    <rfmt sheetId="1" sqref="A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0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50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50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0">
        <f>COUNTA(E50:AP50)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0">
        <f>34*4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0">
        <f>AQ50/AR50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2" sId="1" ref="A50:XFD50" action="deleteRow">
    <rfmt sheetId="1" xfDxf="1" sqref="A50:XFD50" start="0" length="0">
      <dxf>
        <font>
          <sz val="8"/>
          <name val="Times New Roman"/>
          <family val="1"/>
          <scheme val="none"/>
        </font>
        <alignment wrapText="1"/>
      </dxf>
    </rfmt>
    <rfmt sheetId="1" sqref="A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0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50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50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0">
        <f>COUNTA(E50:AP50)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0">
        <f>34*4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0">
        <f>AQ50/AR50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3" sId="1" ref="A50:XFD50" action="deleteRow">
    <rfmt sheetId="1" xfDxf="1" sqref="A50:XFD50" start="0" length="0">
      <dxf>
        <font>
          <sz val="8"/>
          <name val="Times New Roman"/>
          <family val="1"/>
          <scheme val="none"/>
        </font>
        <alignment wrapText="1"/>
      </dxf>
    </rfmt>
    <rfmt sheetId="1" sqref="A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0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50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50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0">
        <f>COUNTA(E50:AP50)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0">
        <f>34*4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0">
        <f>AQ50/AR50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4" sId="1" ref="A50:XFD50" action="deleteRow">
    <rfmt sheetId="1" xfDxf="1" sqref="A50:XFD50" start="0" length="0">
      <dxf>
        <font>
          <sz val="8"/>
          <name val="Times New Roman"/>
          <family val="1"/>
          <scheme val="none"/>
        </font>
        <alignment wrapText="1"/>
      </dxf>
    </rfmt>
    <rfmt sheetId="1" sqref="A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5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0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50" t="inlineStr">
        <is>
          <t>ВКР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0" start="0" length="0">
      <dxf>
        <font>
          <sz val="10"/>
          <name val="Times New Roman"/>
          <family val="1"/>
          <scheme val="none"/>
        </font>
        <alignment vertical="bottom" wrapText="0"/>
      </dxf>
    </rfmt>
    <rcc rId="0" sId="1" dxf="1">
      <nc r="K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50" t="inlineStr">
        <is>
          <t>КР</t>
        </is>
      </nc>
      <ndxf>
        <fill>
          <patternFill patternType="solid">
            <bgColor rgb="FFFFC00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O50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P50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0">
        <f>COUNTA(E50:AP50)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0">
        <f>34*4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0">
        <f>AQ50/AR50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5" sId="1" ref="A52:XFD52" action="deleteRow">
    <rfmt sheetId="1" xfDxf="1" sqref="A52:XFD52" start="0" length="0">
      <dxf>
        <font>
          <sz val="8"/>
          <name val="Times New Roman"/>
          <family val="1"/>
          <scheme val="none"/>
        </font>
        <alignment wrapText="1"/>
      </dxf>
    </rfmt>
    <rfmt sheetId="1" sqref="A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2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2">
        <f>COUNTA(E52:AP52)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2">
        <f>34*4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2">
        <f>AQ52/AR52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6" sId="1" ref="A52:XFD52" action="deleteRow">
    <rfmt sheetId="1" xfDxf="1" sqref="A52:XFD52" start="0" length="0">
      <dxf>
        <font>
          <sz val="8"/>
          <name val="Times New Roman"/>
          <family val="1"/>
          <scheme val="none"/>
        </font>
        <alignment wrapText="1"/>
      </dxf>
    </rfmt>
    <rfmt sheetId="1" sqref="A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2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2">
        <f>COUNTA(E52:AP52)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2">
        <f>34*4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2">
        <f>AQ52/AR52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7" sId="1" ref="A52:XFD52" action="deleteRow">
    <rfmt sheetId="1" xfDxf="1" sqref="A52:XFD52" start="0" length="0">
      <dxf>
        <font>
          <sz val="8"/>
          <name val="Times New Roman"/>
          <family val="1"/>
          <scheme val="none"/>
        </font>
        <alignment wrapText="1"/>
      </dxf>
    </rfmt>
    <rfmt sheetId="1" sqref="A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2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2">
        <f>COUNTA(E52:AP52)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2">
        <f>34*4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2">
        <f>AQ52/AR52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8" sId="1" ref="A52:XFD52" action="deleteRow">
    <rfmt sheetId="1" xfDxf="1" sqref="A52:XFD52" start="0" length="0">
      <dxf>
        <font>
          <sz val="10"/>
          <name val="Times New Roman"/>
          <family val="1"/>
          <scheme val="none"/>
        </font>
      </dxf>
    </rfmt>
    <rfmt sheetId="1" sqref="A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2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2">
        <f>COUNTA(E52:AP52)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2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2">
        <f>AQ52/AR52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59" sId="1" ref="A52:XFD52" action="deleteRow">
    <rfmt sheetId="1" xfDxf="1" sqref="A52:XFD52" start="0" length="0">
      <dxf>
        <font>
          <sz val="10"/>
          <name val="Times New Roman"/>
          <family val="1"/>
          <scheme val="none"/>
        </font>
      </dxf>
    </rfmt>
    <rfmt sheetId="1" sqref="A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2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2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2">
        <f>COUNTA(E52:AP52)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2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2">
        <f>AQ52/AR52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0" sId="1" ref="A54:XFD54" action="deleteRow">
    <rfmt sheetId="1" xfDxf="1" sqref="A54:XFD54" start="0" length="0">
      <dxf>
        <font>
          <sz val="10"/>
          <name val="Times New Roman"/>
          <family val="1"/>
          <scheme val="none"/>
        </font>
      </dxf>
    </rfmt>
    <rfmt sheetId="1" sqref="A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4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4">
        <f>COUNTA(E54:AP54)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4">
        <f>AQ54/AR54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1" sId="1" ref="A54:XFD54" action="deleteRow">
    <rfmt sheetId="1" xfDxf="1" sqref="A54:XFD54" start="0" length="0">
      <dxf>
        <font>
          <sz val="10"/>
          <name val="Times New Roman"/>
          <family val="1"/>
          <scheme val="none"/>
        </font>
      </dxf>
    </rfmt>
    <rfmt sheetId="1" sqref="A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4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4">
        <f>COUNTA(E54:AP54)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4">
        <f>AQ54/AR54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2" sId="1" ref="A54:XFD54" action="deleteRow">
    <rfmt sheetId="1" xfDxf="1" sqref="A54:XFD54" start="0" length="0">
      <dxf>
        <font>
          <sz val="10"/>
          <name val="Times New Roman"/>
          <family val="1"/>
          <scheme val="none"/>
        </font>
      </dxf>
    </rfmt>
    <rfmt sheetId="1" sqref="A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4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4">
        <f>COUNTA(E54:AP54)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4">
        <f>AQ54/AR54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3" sId="1" ref="A54:XFD54" action="deleteRow">
    <rfmt sheetId="1" xfDxf="1" sqref="A54:XFD54" start="0" length="0">
      <dxf>
        <font>
          <sz val="10"/>
          <name val="Times New Roman"/>
          <family val="1"/>
          <scheme val="none"/>
        </font>
      </dxf>
    </rfmt>
    <rfmt sheetId="1" sqref="A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4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4">
        <f>COUNTA(E54:AP54)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4">
        <f>AQ54/AR54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4" sId="1" ref="A54:XFD54" action="deleteRow">
    <rfmt sheetId="1" xfDxf="1" sqref="A54:XFD54" start="0" length="0">
      <dxf>
        <font>
          <sz val="10"/>
          <name val="Times New Roman"/>
          <family val="1"/>
          <scheme val="none"/>
        </font>
      </dxf>
    </rfmt>
    <rfmt sheetId="1" sqref="A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4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4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4">
        <f>COUNTA(E54:AP54)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4">
        <f>AQ54/AR54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5" sId="1" ref="A56:XFD56" action="deleteRow">
    <rfmt sheetId="1" xfDxf="1" sqref="A56:XFD56" start="0" length="0">
      <dxf>
        <font>
          <sz val="10"/>
          <name val="Times New Roman"/>
          <family val="1"/>
          <scheme val="none"/>
        </font>
      </dxf>
    </rfmt>
    <rfmt sheetId="1" sqref="A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6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6">
        <f>COUNTA(E56:AP56)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6">
        <f>AQ56/AR56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6" sId="1" ref="A56:XFD56" action="deleteRow">
    <rfmt sheetId="1" xfDxf="1" sqref="A56:XFD56" start="0" length="0">
      <dxf>
        <font>
          <sz val="10"/>
          <name val="Times New Roman"/>
          <family val="1"/>
          <scheme val="none"/>
        </font>
      </dxf>
    </rfmt>
    <rfmt sheetId="1" sqref="A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6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6">
        <f>COUNTA(E56:AP56)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6">
        <f>AQ56/AR56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7" sId="1" ref="A56:XFD56" action="deleteRow">
    <rfmt sheetId="1" xfDxf="1" sqref="A56:XFD56" start="0" length="0">
      <dxf>
        <font>
          <sz val="10"/>
          <name val="Times New Roman"/>
          <family val="1"/>
          <scheme val="none"/>
        </font>
      </dxf>
    </rfmt>
    <rfmt sheetId="1" sqref="A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6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6">
        <f>COUNTA(E56:AP56)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6">
        <f>AQ56/AR56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8" sId="1" ref="A56:XFD56" action="deleteRow">
    <rfmt sheetId="1" xfDxf="1" sqref="A56:XFD56" start="0" length="0">
      <dxf>
        <font>
          <sz val="10"/>
          <name val="Times New Roman"/>
          <family val="1"/>
          <scheme val="none"/>
        </font>
      </dxf>
    </rfmt>
    <rfmt sheetId="1" sqref="A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6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6">
        <f>COUNTA(E56:AP56)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6">
        <f>AQ56/AR56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69" sId="1" ref="A56:XFD56" action="deleteRow">
    <rfmt sheetId="1" xfDxf="1" sqref="A56:XFD56" start="0" length="0">
      <dxf>
        <font>
          <sz val="10"/>
          <name val="Times New Roman"/>
          <family val="1"/>
          <scheme val="none"/>
        </font>
      </dxf>
    </rfmt>
    <rfmt sheetId="1" sqref="A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6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6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6">
        <f>COUNTA(E56:AP56)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6">
        <f>AQ56/AR56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0" sId="1" ref="A58:XFD58" action="deleteRow">
    <rfmt sheetId="1" xfDxf="1" sqref="A58:XFD58" start="0" length="0">
      <dxf>
        <font>
          <sz val="10"/>
          <name val="Times New Roman"/>
          <family val="1"/>
          <scheme val="none"/>
        </font>
      </dxf>
    </rfmt>
    <rfmt sheetId="1" sqref="A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8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8">
        <f>COUNTA(E58:AP58)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8">
        <f>AQ58/AR58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1" sId="1" ref="A58:XFD58" action="deleteRow">
    <rfmt sheetId="1" xfDxf="1" sqref="A58:XFD58" start="0" length="0">
      <dxf>
        <font>
          <sz val="10"/>
          <name val="Times New Roman"/>
          <family val="1"/>
          <scheme val="none"/>
        </font>
      </dxf>
    </rfmt>
    <rfmt sheetId="1" sqref="A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8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8">
        <f>COUNTA(E58:AP58)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8">
        <f>AQ58/AR58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2" sId="1" ref="A58:XFD58" action="deleteRow">
    <rfmt sheetId="1" xfDxf="1" sqref="A58:XFD58" start="0" length="0">
      <dxf>
        <font>
          <sz val="10"/>
          <name val="Times New Roman"/>
          <family val="1"/>
          <scheme val="none"/>
        </font>
      </dxf>
    </rfmt>
    <rfmt sheetId="1" sqref="A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8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8">
        <f>COUNTA(E58:AP58)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8">
        <f>AQ58/AR58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3" sId="1" ref="A58:XFD58" action="deleteRow">
    <rfmt sheetId="1" xfDxf="1" sqref="A58:XFD58" start="0" length="0">
      <dxf>
        <font>
          <sz val="10"/>
          <name val="Times New Roman"/>
          <family val="1"/>
          <scheme val="none"/>
        </font>
      </dxf>
    </rfmt>
    <rfmt sheetId="1" sqref="A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8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8">
        <f>COUNTA(E58:AP58)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8">
        <f>AQ58/AR58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4" sId="1" ref="A58:XFD58" action="deleteRow">
    <rfmt sheetId="1" xfDxf="1" sqref="A58:XFD58" start="0" length="0">
      <dxf>
        <font>
          <sz val="10"/>
          <name val="Times New Roman"/>
          <family val="1"/>
          <scheme val="none"/>
        </font>
      </dxf>
    </rfmt>
    <rfmt sheetId="1" sqref="A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8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sz val="2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58" start="0" length="0">
      <dxf>
        <font>
          <sz val="2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58">
        <f>COUNTA(E58:AP58)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58">
        <f>AQ58/AR58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5" sId="1" ref="A60:XFD60" action="deleteRow">
    <rfmt sheetId="1" xfDxf="1" sqref="A60:XFD60" start="0" length="0">
      <dxf>
        <font>
          <sz val="10"/>
          <name val="Times New Roman"/>
          <family val="1"/>
          <scheme val="none"/>
        </font>
      </dxf>
    </rfmt>
    <rfmt sheetId="1" sqref="A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0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sz val="10"/>
          <color rgb="FF000000"/>
          <name val="Times New Roman"/>
          <family val="1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0">
        <f>COUNTA(E60:AP60)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0">
        <f>AQ60/AR60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6" sId="1" ref="A60:XFD60" action="deleteRow">
    <rfmt sheetId="1" xfDxf="1" sqref="A60:XFD60" start="0" length="0">
      <dxf>
        <font>
          <sz val="10"/>
          <name val="Times New Roman"/>
          <family val="1"/>
          <scheme val="none"/>
        </font>
      </dxf>
    </rfmt>
    <rfmt sheetId="1" sqref="A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0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sz val="10"/>
          <color rgb="FF000000"/>
          <name val="Times New Roman"/>
          <family val="1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0">
        <f>COUNTA(E60:AP60)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0">
        <f>AQ60/AR60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7" sId="1" ref="A60:XFD60" action="deleteRow">
    <rfmt sheetId="1" xfDxf="1" sqref="A60:XFD60" start="0" length="0">
      <dxf>
        <font>
          <sz val="10"/>
          <name val="Times New Roman"/>
          <family val="1"/>
          <scheme val="none"/>
        </font>
      </dxf>
    </rfmt>
    <rfmt sheetId="1" sqref="A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0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sz val="10"/>
          <color rgb="FF000000"/>
          <name val="Times New Roman"/>
          <family val="1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0" start="0" length="0">
      <dxf>
        <font>
          <sz val="10"/>
          <color rgb="FF00000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0">
        <f>COUNTA(E60:AP60)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0">
        <f>AQ60/AR60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8" sId="1" ref="A60:XFD60" action="deleteRow">
    <rfmt sheetId="1" xfDxf="1" sqref="A60:XFD60" start="0" length="0">
      <dxf>
        <font>
          <sz val="10"/>
          <name val="Times New Roman"/>
          <family val="1"/>
          <scheme val="none"/>
        </font>
      </dxf>
    </rfmt>
    <rfmt sheetId="1" sqref="A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B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0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sz val="10"/>
          <color rgb="FF000000"/>
          <name val="Times New Roman"/>
          <family val="1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0" start="0" length="0">
      <dxf>
        <font>
          <sz val="8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0">
        <f>COUNTA(E60:AP60)</f>
      </nc>
      <n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0">
        <f>AQ60/AR60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79" sId="1" ref="A60:XFD60" action="deleteRow">
    <rfmt sheetId="1" xfDxf="1" sqref="A60:XFD60" start="0" length="0">
      <dxf>
        <font>
          <sz val="10"/>
          <name val="Times New Roman"/>
          <family val="1"/>
          <scheme val="none"/>
        </font>
        <alignment wrapText="1"/>
      </dxf>
    </rfmt>
    <rfmt sheetId="1" sqref="A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0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0" start="0" length="0">
      <dxf>
        <alignment vertical="bottom" wrapText="0"/>
      </dxf>
    </rfmt>
    <rfmt sheetId="1" sqref="K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0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0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0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0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0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0">
        <f>COUNTA(E60:AP60)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0">
        <f>34*1</f>
      </nc>
      <n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0">
        <f>AQ60/AR60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0" sId="1" ref="A62:XFD62" action="deleteRow">
    <rfmt sheetId="1" xfDxf="1" sqref="A62:XFD62" start="0" length="0">
      <dxf>
        <font>
          <sz val="10"/>
          <name val="Times New Roman"/>
          <family val="1"/>
          <scheme val="none"/>
        </font>
        <alignment wrapText="1"/>
      </dxf>
    </rfmt>
    <rfmt sheetId="1" sqref="A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2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2">
        <f>COUNTA(E62:AP62)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2">
        <f>34*1</f>
      </nc>
      <n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2">
        <f>AQ62/AR62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1" sId="1" ref="A62:XFD62" action="deleteRow">
    <rfmt sheetId="1" xfDxf="1" sqref="A62:XFD62" start="0" length="0">
      <dxf>
        <font>
          <sz val="10"/>
          <name val="Times New Roman"/>
          <family val="1"/>
          <scheme val="none"/>
        </font>
        <alignment wrapText="1"/>
      </dxf>
    </rfmt>
    <rfmt sheetId="1" sqref="A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2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2">
        <f>COUNTA(E62:AP62)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2">
        <f>34*1</f>
      </nc>
      <n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2">
        <f>AQ62/AR62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2" sId="1" ref="A62:XFD62" action="deleteRow">
    <rfmt sheetId="1" xfDxf="1" sqref="A62:XFD62" start="0" length="0">
      <dxf>
        <font>
          <sz val="10"/>
          <name val="Times New Roman"/>
          <family val="1"/>
          <scheme val="none"/>
        </font>
        <alignment wrapText="1"/>
      </dxf>
    </rfmt>
    <rfmt sheetId="1" sqref="A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2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2" start="0" length="0">
      <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2">
        <f>COUNTA(E62:AP62)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2">
        <f>34*1</f>
      </nc>
      <ndxf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2">
        <f>AQ62/AR62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3" sId="1" ref="A62:XFD62" action="deleteRow">
    <rfmt sheetId="1" xfDxf="1" sqref="A62:XFD62" start="0" length="0">
      <dxf>
        <font>
          <sz val="8"/>
          <name val="Times New Roman"/>
          <family val="1"/>
          <scheme val="none"/>
        </font>
        <alignment wrapText="1"/>
      </dxf>
    </rfmt>
    <rfmt sheetId="1" sqref="A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2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2">
        <f>COUNTA(E62:AP62)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2">
        <f>34*1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2">
        <f>AQ62/AR62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4" sId="1" ref="A62:XFD62" action="deleteRow">
    <rfmt sheetId="1" xfDxf="1" sqref="A62:XFD62" start="0" length="0">
      <dxf>
        <font>
          <sz val="8"/>
          <name val="Times New Roman"/>
          <family val="1"/>
          <scheme val="none"/>
        </font>
        <alignment wrapText="1"/>
      </dxf>
    </rfmt>
    <rfmt sheetId="1" sqref="A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2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2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2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2">
        <f>COUNTA(E62:AP62)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2">
        <f>34*1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2">
        <f>AQ62/AR62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5" sId="1" ref="A64:XFD64" action="deleteRow">
    <rfmt sheetId="1" xfDxf="1" sqref="A64:XFD64" start="0" length="0">
      <dxf>
        <font>
          <sz val="8"/>
          <name val="Times New Roman"/>
          <family val="1"/>
          <scheme val="none"/>
        </font>
        <alignment wrapText="1"/>
      </dxf>
    </rfmt>
    <rfmt sheetId="1" sqref="A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4" t="inlineStr">
        <is>
          <t>3в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4">
        <f>COUNTA(E64:AP64)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4">
        <f>34*2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4">
        <f>AQ64/AR64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6" sId="1" ref="A64:XFD64" action="deleteRow">
    <rfmt sheetId="1" xfDxf="1" sqref="A64:XFD64" start="0" length="0">
      <dxf>
        <font>
          <sz val="8"/>
          <name val="Times New Roman"/>
          <family val="1"/>
          <scheme val="none"/>
        </font>
        <alignment wrapText="1"/>
      </dxf>
    </rfmt>
    <rfmt sheetId="1" sqref="A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4" t="inlineStr">
        <is>
          <t>3г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4">
        <f>COUNTA(E64:AP64)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4">
        <f>34*2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4">
        <f>AQ64/AR64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7" sId="1" ref="A64:XFD64" action="deleteRow">
    <rfmt sheetId="1" xfDxf="1" sqref="A64:XFD64" start="0" length="0">
      <dxf>
        <font>
          <sz val="8"/>
          <name val="Times New Roman"/>
          <family val="1"/>
          <scheme val="none"/>
        </font>
        <alignment wrapText="1"/>
      </dxf>
    </rfmt>
    <rfmt sheetId="1" sqref="A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4" t="inlineStr">
        <is>
          <t>3д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4">
        <f>COUNTA(E64:AP64)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4">
        <f>34*2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4">
        <f>AQ64/AR64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8" sId="1" ref="A64:XFD64" action="deleteRow">
    <rfmt sheetId="1" xfDxf="1" sqref="A64:XFD64" start="0" length="0">
      <dxf>
        <font>
          <sz val="8"/>
          <name val="Times New Roman"/>
          <family val="1"/>
          <scheme val="none"/>
        </font>
        <alignment wrapText="1"/>
      </dxf>
    </rfmt>
    <rfmt sheetId="1" sqref="A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4" t="inlineStr">
        <is>
          <t>3е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4">
        <f>COUNTA(E64:AP64)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4">
        <f>34*2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4">
        <f>AQ64/AR64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89" sId="1" ref="A64:XFD64" action="deleteRow">
    <rfmt sheetId="1" xfDxf="1" sqref="A64:XFD64" start="0" length="0">
      <dxf>
        <font>
          <sz val="8"/>
          <name val="Times New Roman"/>
          <family val="1"/>
          <scheme val="none"/>
        </font>
        <alignment wrapText="1"/>
      </dxf>
    </rfmt>
    <rfmt sheetId="1" sqref="A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/>
        <border outline="0">
          <left style="thin">
            <color indexed="64"/>
          </left>
          <right style="thin">
            <color indexed="64"/>
          </right>
        </border>
      </dxf>
    </rfmt>
    <rfmt sheetId="1" sqref="B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4" t="inlineStr">
        <is>
          <t>3ж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64" start="0" length="0">
      <dxf>
        <font>
          <sz val="10"/>
          <color rgb="FF000000"/>
          <name val="Times New Roman"/>
          <family val="1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64" start="0" length="0">
      <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64">
        <f>COUNTA(E64:AP64)</f>
      </nc>
      <n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64">
        <f>34*2</f>
      </nc>
      <ndxf>
        <font>
          <sz val="10"/>
          <name val="Times New Roman"/>
          <family val="1"/>
          <scheme val="none"/>
        </font>
        <alignment vertical="bottom" wrapText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64">
        <f>AQ64/AR64</f>
      </nc>
      <ndxf>
        <font>
          <sz val="9"/>
          <color theme="1"/>
          <name val="Times New Roman"/>
          <family val="1"/>
          <charset val="204"/>
          <scheme val="none"/>
        </font>
        <numFmt numFmtId="13" formatCode="0%"/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790" sId="1">
    <oc r="C47" t="inlineStr">
      <is>
        <t>3б</t>
      </is>
    </oc>
    <nc r="C47" t="inlineStr">
      <is>
        <t>3в</t>
      </is>
    </nc>
  </rcc>
  <rcc rId="791" sId="1">
    <oc r="C49" t="inlineStr">
      <is>
        <t>3б</t>
      </is>
    </oc>
    <nc r="C49" t="inlineStr">
      <is>
        <t>3в</t>
      </is>
    </nc>
  </rcc>
  <rcc rId="792" sId="1">
    <oc r="C51" t="inlineStr">
      <is>
        <t>3б</t>
      </is>
    </oc>
    <nc r="C51" t="inlineStr">
      <is>
        <t>3в</t>
      </is>
    </nc>
  </rcc>
  <rcc rId="793" sId="1">
    <oc r="C53" t="inlineStr">
      <is>
        <t>3б</t>
      </is>
    </oc>
    <nc r="C53" t="inlineStr">
      <is>
        <t>3в</t>
      </is>
    </nc>
  </rcc>
  <rcc rId="794" sId="1">
    <oc r="C55" t="inlineStr">
      <is>
        <t>3б</t>
      </is>
    </oc>
    <nc r="C55" t="inlineStr">
      <is>
        <t>3в</t>
      </is>
    </nc>
  </rcc>
  <rcc rId="795" sId="1">
    <oc r="C57" t="inlineStr">
      <is>
        <t>3б</t>
      </is>
    </oc>
    <nc r="C57" t="inlineStr">
      <is>
        <t>3в</t>
      </is>
    </nc>
  </rcc>
  <rcc rId="796" sId="1">
    <oc r="C59" t="inlineStr">
      <is>
        <t>3б</t>
      </is>
    </oc>
    <nc r="C59" t="inlineStr">
      <is>
        <t>3в</t>
      </is>
    </nc>
  </rcc>
  <rcc rId="797" sId="1">
    <oc r="C61" t="inlineStr">
      <is>
        <t>3б</t>
      </is>
    </oc>
    <nc r="C61" t="inlineStr">
      <is>
        <t>3в</t>
      </is>
    </nc>
  </rcc>
  <rcc rId="798" sId="1">
    <oc r="C63" t="inlineStr">
      <is>
        <t>3б</t>
      </is>
    </oc>
    <nc r="C63" t="inlineStr">
      <is>
        <t>3в</t>
      </is>
    </nc>
  </rcc>
  <rrc rId="799" sId="1" ref="A98:XFD98" action="deleteRow">
    <rfmt sheetId="1" xfDxf="1" sqref="A98:XFD98" start="0" length="0">
      <dxf>
        <font>
          <sz val="10"/>
          <name val="Times New Roman"/>
          <family val="1"/>
          <scheme val="none"/>
        </font>
      </dxf>
    </rfmt>
    <rfmt sheetId="1" sqref="A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8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98" t="inlineStr">
        <is>
          <t xml:space="preserve"> 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98" t="inlineStr">
        <is>
          <t xml:space="preserve"> 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8">
        <f>COUNTA(E98:AP98)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8">
        <f>AQ98/AR98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0" sId="1" ref="A98:XFD98" action="deleteRow">
    <rfmt sheetId="1" xfDxf="1" sqref="A98:XFD98" start="0" length="0">
      <dxf>
        <font>
          <sz val="10"/>
          <name val="Times New Roman"/>
          <family val="1"/>
          <scheme val="none"/>
        </font>
      </dxf>
    </rfmt>
    <rfmt sheetId="1" sqref="A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8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8">
        <f>COUNTA(E98:AP98)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8">
        <f>AQ98/AR98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1" sId="1" ref="A98:XFD98" action="deleteRow">
    <rfmt sheetId="1" xfDxf="1" sqref="A98:XFD98" start="0" length="0">
      <dxf>
        <font>
          <sz val="10"/>
          <name val="Times New Roman"/>
          <family val="1"/>
          <scheme val="none"/>
        </font>
      </dxf>
    </rfmt>
    <rfmt sheetId="1" sqref="A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8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8">
        <f>COUNTA(E98:AP98)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8">
        <f>AQ98/AR98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2" sId="1" ref="A98:XFD98" action="deleteRow">
    <rfmt sheetId="1" xfDxf="1" sqref="A98:XFD98" start="0" length="0">
      <dxf>
        <font>
          <sz val="10"/>
          <name val="Times New Roman"/>
          <family val="1"/>
          <scheme val="none"/>
        </font>
      </dxf>
    </rfmt>
    <rfmt sheetId="1" sqref="A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8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8">
        <f>COUNTA(E98:AP98)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8">
        <f>AQ98/AR98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3" sId="1" ref="A98:XFD98" action="deleteRow">
    <rfmt sheetId="1" xfDxf="1" sqref="A98:XFD98" start="0" length="0">
      <dxf>
        <font>
          <sz val="10"/>
          <name val="Times New Roman"/>
          <family val="1"/>
          <scheme val="none"/>
        </font>
      </dxf>
    </rfmt>
    <rfmt sheetId="1" sqref="A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8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8">
        <f>COUNTA(E98:AP98)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8">
        <f>AQ98/AR98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4" sId="1" ref="A91:XFD91" action="deleteRow">
    <rfmt sheetId="1" xfDxf="1" sqref="A91:XFD91" start="0" length="0">
      <dxf>
        <font>
          <sz val="10"/>
          <name val="Times New Roman"/>
          <family val="1"/>
          <scheme val="none"/>
        </font>
      </dxf>
    </rfmt>
    <rfmt sheetId="1" sqref="A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1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1">
        <f>COUNTA(E91:AP91)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1">
        <f>AQ91/AR91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5" sId="1" ref="A91:XFD91" action="deleteRow">
    <rfmt sheetId="1" xfDxf="1" sqref="A91:XFD91" start="0" length="0">
      <dxf>
        <font>
          <sz val="10"/>
          <name val="Times New Roman"/>
          <family val="1"/>
          <scheme val="none"/>
        </font>
      </dxf>
    </rfmt>
    <rfmt sheetId="1" sqref="A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1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1">
        <f>COUNTA(E91:AP91)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1">
        <f>AQ91/AR91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6" sId="1" ref="A91:XFD91" action="deleteRow">
    <rfmt sheetId="1" xfDxf="1" sqref="A91:XFD91" start="0" length="0">
      <dxf>
        <font>
          <sz val="10"/>
          <name val="Times New Roman"/>
          <family val="1"/>
          <scheme val="none"/>
        </font>
      </dxf>
    </rfmt>
    <rfmt sheetId="1" sqref="A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1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1">
        <f>COUNTA(E91:AP91)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1">
        <f>AQ91/AR91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7" sId="1" ref="A91:XFD91" action="deleteRow">
    <rfmt sheetId="1" xfDxf="1" sqref="A91:XFD91" start="0" length="0">
      <dxf>
        <font>
          <sz val="10"/>
          <name val="Times New Roman"/>
          <family val="1"/>
          <scheme val="none"/>
        </font>
      </dxf>
    </rfmt>
    <rfmt sheetId="1" sqref="A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1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1">
        <f>COUNTA(E91:AP91)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1">
        <f>AQ91/AR91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8" sId="1" ref="A91:XFD91" action="deleteRow">
    <rfmt sheetId="1" xfDxf="1" sqref="A91:XFD91" start="0" length="0">
      <dxf>
        <font>
          <sz val="10"/>
          <name val="Times New Roman"/>
          <family val="1"/>
          <scheme val="none"/>
        </font>
      </dxf>
    </rfmt>
    <rfmt sheetId="1" sqref="A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91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1">
        <f>COUNTA(E91:AP91)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1">
        <f>AQ91/AR91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09" sId="1" ref="A84:XFD84" action="deleteRow">
    <rfmt sheetId="1" xfDxf="1" sqref="A84:XFD84" start="0" length="0">
      <dxf>
        <font>
          <sz val="10"/>
          <name val="Times New Roman"/>
          <family val="1"/>
          <scheme val="none"/>
        </font>
      </dxf>
    </rfmt>
    <rfmt sheetId="1" sqref="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4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4">
        <f>COUNTA(E84:AP84)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4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4">
        <f>AQ84/AR84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0" sId="1" ref="A84:XFD84" action="deleteRow">
    <rfmt sheetId="1" xfDxf="1" sqref="A84:XFD84" start="0" length="0">
      <dxf>
        <font>
          <sz val="10"/>
          <name val="Times New Roman"/>
          <family val="1"/>
          <scheme val="none"/>
        </font>
      </dxf>
    </rfmt>
    <rfmt sheetId="1" sqref="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4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4">
        <f>COUNTA(E84:AP84)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4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4">
        <f>AQ84/AR84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1" sId="1" ref="A84:XFD84" action="deleteRow">
    <rfmt sheetId="1" xfDxf="1" sqref="A84:XFD84" start="0" length="0">
      <dxf>
        <font>
          <sz val="10"/>
          <name val="Times New Roman"/>
          <family val="1"/>
          <scheme val="none"/>
        </font>
      </dxf>
    </rfmt>
    <rfmt sheetId="1" sqref="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4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4">
        <f>COUNTA(E84:AP84)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4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4">
        <f>AQ84/AR84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2" sId="1" ref="A84:XFD84" action="deleteRow">
    <rfmt sheetId="1" xfDxf="1" sqref="A84:XFD84" start="0" length="0">
      <dxf>
        <font>
          <sz val="10"/>
          <name val="Times New Roman"/>
          <family val="1"/>
          <scheme val="none"/>
        </font>
      </dxf>
    </rfmt>
    <rfmt sheetId="1" sqref="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4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4">
        <f>COUNTA(E84:AP84)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4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4">
        <f>AQ84/AR84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3" sId="1" ref="A84:XFD84" action="deleteRow">
    <rfmt sheetId="1" xfDxf="1" sqref="A84:XFD84" start="0" length="0">
      <dxf>
        <font>
          <sz val="10"/>
          <name val="Times New Roman"/>
          <family val="1"/>
          <scheme val="none"/>
        </font>
      </dxf>
    </rfmt>
    <rfmt sheetId="1" sqref="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4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4">
        <f>COUNTA(E84:AP84)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4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4">
        <f>AQ84/AR84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4" sId="1" ref="A77:XFD77" action="deleteRow">
    <rfmt sheetId="1" xfDxf="1" sqref="A77:XFD77" start="0" length="0">
      <dxf>
        <font>
          <sz val="10"/>
          <name val="Times New Roman"/>
          <family val="1"/>
          <scheme val="none"/>
        </font>
      </dxf>
    </rfmt>
    <rfmt sheetId="1" sqref="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7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7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7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7">
        <f>COUNTA(E77:AP77)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7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7">
        <f>AQ77/AR77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5" sId="1" ref="A77:XFD77" action="deleteRow">
    <rfmt sheetId="1" xfDxf="1" sqref="A77:XFD77" start="0" length="0">
      <dxf>
        <font>
          <sz val="10"/>
          <name val="Times New Roman"/>
          <family val="1"/>
          <scheme val="none"/>
        </font>
      </dxf>
    </rfmt>
    <rfmt sheetId="1" sqref="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7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7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7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7">
        <f>COUNTA(E77:AP77)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7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7">
        <f>AQ77/AR77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6" sId="1" ref="A77:XFD77" action="deleteRow">
    <rfmt sheetId="1" xfDxf="1" sqref="A77:XFD77" start="0" length="0">
      <dxf>
        <font>
          <sz val="10"/>
          <name val="Times New Roman"/>
          <family val="1"/>
          <scheme val="none"/>
        </font>
      </dxf>
    </rfmt>
    <rfmt sheetId="1" sqref="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7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7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7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7">
        <f>COUNTA(E77:AP77)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7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7">
        <f>AQ77/AR77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7" sId="1" ref="A77:XFD77" action="deleteRow">
    <rfmt sheetId="1" xfDxf="1" sqref="A77:XFD77" start="0" length="0">
      <dxf>
        <font>
          <sz val="10"/>
          <name val="Times New Roman"/>
          <family val="1"/>
          <scheme val="none"/>
        </font>
      </dxf>
    </rfmt>
    <rfmt sheetId="1" sqref="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7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7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7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7">
        <f>COUNTA(E77:AP77)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7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7">
        <f>AQ77/AR77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8" sId="1" ref="A77:XFD77" action="deleteRow">
    <rfmt sheetId="1" xfDxf="1" sqref="A77:XFD77" start="0" length="0">
      <dxf>
        <font>
          <sz val="10"/>
          <name val="Times New Roman"/>
          <family val="1"/>
          <scheme val="none"/>
        </font>
      </dxf>
    </rfmt>
    <rfmt sheetId="1" sqref="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77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7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7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7">
        <f>COUNTA(E77:AP77)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7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7">
        <f>AQ77/AR77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9" sId="1" ref="A70:XFD70" action="deleteRow">
    <rfmt sheetId="1" xfDxf="1" sqref="A70:XFD70" start="0" length="0">
      <dxf>
        <font>
          <sz val="10"/>
          <name val="Times New Roman"/>
          <family val="1"/>
          <scheme val="none"/>
        </font>
      </dxf>
    </rfmt>
    <rfmt sheetId="1" sqref="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0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0">
        <f>COUNTA(E70:AP70)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0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0">
        <f>AQ70/AR70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0" sId="1" ref="A70:XFD70" action="deleteRow">
    <rfmt sheetId="1" xfDxf="1" sqref="A70:XFD70" start="0" length="0">
      <dxf>
        <font>
          <sz val="10"/>
          <name val="Times New Roman"/>
          <family val="1"/>
          <scheme val="none"/>
        </font>
      </dxf>
    </rfmt>
    <rfmt sheetId="1" sqref="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0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0">
        <f>COUNTA(E70:AP70)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0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0">
        <f>AQ70/AR70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1" sId="1" ref="A70:XFD70" action="deleteRow">
    <rfmt sheetId="1" xfDxf="1" sqref="A70:XFD70" start="0" length="0">
      <dxf>
        <font>
          <sz val="10"/>
          <name val="Times New Roman"/>
          <family val="1"/>
          <scheme val="none"/>
        </font>
      </dxf>
    </rfmt>
    <rfmt sheetId="1" sqref="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0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0">
        <f>COUNTA(E70:AP70)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0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0">
        <f>AQ70/AR70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2" sId="1" ref="A70:XFD70" action="deleteRow">
    <rfmt sheetId="1" xfDxf="1" sqref="A70:XFD70" start="0" length="0">
      <dxf>
        <font>
          <sz val="10"/>
          <name val="Times New Roman"/>
          <family val="1"/>
          <scheme val="none"/>
        </font>
      </dxf>
    </rfmt>
    <rfmt sheetId="1" sqref="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0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0">
        <f>COUNTA(E70:AP70)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0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0">
        <f>AQ70/AR70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3" sId="1" ref="A70:XFD70" action="deleteRow">
    <rfmt sheetId="1" xfDxf="1" sqref="A70:XFD70" start="0" length="0">
      <dxf>
        <font>
          <sz val="10"/>
          <name val="Times New Roman"/>
          <family val="1"/>
          <scheme val="none"/>
        </font>
      </dxf>
    </rfmt>
    <rfmt sheetId="1" sqref="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70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7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7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7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7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70">
        <f>COUNTA(E70:AP70)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70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70">
        <f>AQ70/AR70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4" sId="1" ref="A101:XFD101" action="deleteRow">
    <rfmt sheetId="1" xfDxf="1" sqref="A101:XFD101" start="0" length="0">
      <dxf>
        <font>
          <sz val="10"/>
          <name val="Times New Roman"/>
          <family val="1"/>
          <scheme val="none"/>
        </font>
      </dxf>
    </rfmt>
    <rfmt sheetId="1" sqref="A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1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1">
        <f>COUNTA(E101:AP101)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1">
        <f>AQ101/AR101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5" sId="1" ref="A101:XFD101" action="deleteRow">
    <rfmt sheetId="1" xfDxf="1" sqref="A101:XFD101" start="0" length="0">
      <dxf>
        <font>
          <sz val="10"/>
          <name val="Times New Roman"/>
          <family val="1"/>
          <scheme val="none"/>
        </font>
      </dxf>
    </rfmt>
    <rfmt sheetId="1" sqref="A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1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1">
        <f>COUNTA(E101:AP101)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1">
        <f>AQ101/AR101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6" sId="1" ref="A101:XFD101" action="deleteRow">
    <rfmt sheetId="1" xfDxf="1" sqref="A101:XFD101" start="0" length="0">
      <dxf>
        <font>
          <sz val="10"/>
          <name val="Times New Roman"/>
          <family val="1"/>
          <scheme val="none"/>
        </font>
      </dxf>
    </rfmt>
    <rfmt sheetId="1" sqref="A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1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1">
        <f>COUNTA(E101:AP101)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1">
        <f>AQ101/AR101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7" sId="1" ref="A101:XFD101" action="deleteRow">
    <rfmt sheetId="1" xfDxf="1" sqref="A101:XFD101" start="0" length="0">
      <dxf>
        <font>
          <sz val="10"/>
          <name val="Times New Roman"/>
          <family val="1"/>
          <scheme val="none"/>
        </font>
      </dxf>
    </rfmt>
    <rfmt sheetId="1" sqref="A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1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1">
        <f>COUNTA(E101:AP101)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1">
        <f>AQ101/AR101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8" sId="1" ref="A101:XFD101" action="deleteRow">
    <rfmt sheetId="1" xfDxf="1" sqref="A101:XFD101" start="0" length="0">
      <dxf>
        <font>
          <sz val="10"/>
          <name val="Times New Roman"/>
          <family val="1"/>
          <scheme val="none"/>
        </font>
      </dxf>
    </rfmt>
    <rfmt sheetId="1" sqref="A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1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1">
        <f>COUNTA(E101:AP101)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1">
        <f>AQ101/AR101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9" sId="1" ref="A94:XFD94" action="deleteRow">
    <rfmt sheetId="1" xfDxf="1" sqref="A94:XFD94" start="0" length="0">
      <dxf>
        <font>
          <sz val="10"/>
          <name val="Times New Roman"/>
          <family val="1"/>
          <scheme val="none"/>
        </font>
      </dxf>
    </rfmt>
    <rfmt sheetId="1" sqref="A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4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4">
        <f>COUNTA(E94:AP94)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4">
        <f>AQ94/AR94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0" sId="1" ref="A94:XFD94" action="deleteRow">
    <rfmt sheetId="1" xfDxf="1" sqref="A94:XFD94" start="0" length="0">
      <dxf>
        <font>
          <sz val="10"/>
          <name val="Times New Roman"/>
          <family val="1"/>
          <scheme val="none"/>
        </font>
      </dxf>
    </rfmt>
    <rfmt sheetId="1" sqref="A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4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4">
        <f>COUNTA(E94:AP94)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4">
        <f>AQ94/AR94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1" sId="1" ref="A94:XFD94" action="deleteRow">
    <rfmt sheetId="1" xfDxf="1" sqref="A94:XFD94" start="0" length="0">
      <dxf>
        <font>
          <sz val="10"/>
          <name val="Times New Roman"/>
          <family val="1"/>
          <scheme val="none"/>
        </font>
      </dxf>
    </rfmt>
    <rfmt sheetId="1" sqref="A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4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4">
        <f>COUNTA(E94:AP94)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4">
        <f>AQ94/AR94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2" sId="1" ref="A94:XFD94" action="deleteRow">
    <rfmt sheetId="1" xfDxf="1" sqref="A94:XFD94" start="0" length="0">
      <dxf>
        <font>
          <sz val="10"/>
          <name val="Times New Roman"/>
          <family val="1"/>
          <scheme val="none"/>
        </font>
      </dxf>
    </rfmt>
    <rfmt sheetId="1" sqref="A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4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9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4">
        <f>COUNTA(E94:AP94)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4">
        <f>AQ94/AR94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3" sId="1" ref="A94:XFD94" action="deleteRow">
    <rfmt sheetId="1" xfDxf="1" sqref="A94:XFD94" start="0" length="0">
      <dxf>
        <font>
          <sz val="10"/>
          <name val="Times New Roman"/>
          <family val="1"/>
          <scheme val="none"/>
        </font>
      </dxf>
    </rfmt>
    <rfmt sheetId="1" sqref="A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94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9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4">
        <f>COUNTA(E94:AP94)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4">
        <f>AQ94/AR94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4" sId="1" ref="A87:XFD87" action="deleteRow">
    <rfmt sheetId="1" xfDxf="1" sqref="A87:XFD87" start="0" length="0">
      <dxf>
        <font>
          <sz val="10"/>
          <name val="Times New Roman"/>
          <family val="1"/>
          <scheme val="none"/>
        </font>
      </dxf>
    </rfmt>
    <rfmt sheetId="1" sqref="A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7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7">
        <f>COUNTA(E87:AP87)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7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7">
        <f>AQ87/AR87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5" sId="1" ref="A87:XFD87" action="deleteRow">
    <rfmt sheetId="1" xfDxf="1" sqref="A87:XFD87" start="0" length="0">
      <dxf>
        <font>
          <sz val="10"/>
          <name val="Times New Roman"/>
          <family val="1"/>
          <scheme val="none"/>
        </font>
      </dxf>
    </rfmt>
    <rfmt sheetId="1" sqref="A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7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7">
        <f>COUNTA(E87:AP87)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7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7">
        <f>AQ87/AR87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6" sId="1" ref="A87:XFD87" action="deleteRow">
    <rfmt sheetId="1" xfDxf="1" sqref="A87:XFD87" start="0" length="0">
      <dxf>
        <font>
          <sz val="10"/>
          <name val="Times New Roman"/>
          <family val="1"/>
          <scheme val="none"/>
        </font>
      </dxf>
    </rfmt>
    <rfmt sheetId="1" sqref="A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7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7">
        <f>COUNTA(E87:AP87)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7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7">
        <f>AQ87/AR87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7" sId="1" ref="A87:XFD87" action="deleteRow">
    <rfmt sheetId="1" xfDxf="1" sqref="A87:XFD87" start="0" length="0">
      <dxf>
        <font>
          <sz val="10"/>
          <name val="Times New Roman"/>
          <family val="1"/>
          <scheme val="none"/>
        </font>
      </dxf>
    </rfmt>
    <rfmt sheetId="1" sqref="A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7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7">
        <f>COUNTA(E87:AP87)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7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7">
        <f>AQ87/AR87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8" sId="1" ref="A87:XFD87" action="deleteRow">
    <rfmt sheetId="1" xfDxf="1" sqref="A87:XFD87" start="0" length="0">
      <dxf>
        <font>
          <sz val="10"/>
          <name val="Times New Roman"/>
          <family val="1"/>
          <scheme val="none"/>
        </font>
      </dxf>
    </rfmt>
    <rfmt sheetId="1" sqref="A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87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7">
        <f>COUNTA(E87:AP87)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7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7">
        <f>AQ87/AR87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9" sId="1" ref="A80:XFD80" action="deleteRow">
    <rfmt sheetId="1" xfDxf="1" sqref="A80:XFD80" start="0" length="0">
      <dxf>
        <font>
          <sz val="10"/>
          <name val="Times New Roman"/>
          <family val="1"/>
          <scheme val="none"/>
        </font>
      </dxf>
    </rfmt>
    <rfmt sheetId="1" sqref="A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0" t="inlineStr">
        <is>
          <t>4в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0">
        <f>COUNTA(E80:AP80)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0">
        <f>AQ80/AR80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0" sId="1" ref="A80:XFD80" action="deleteRow">
    <rfmt sheetId="1" xfDxf="1" sqref="A80:XFD80" start="0" length="0">
      <dxf>
        <font>
          <sz val="10"/>
          <name val="Times New Roman"/>
          <family val="1"/>
          <scheme val="none"/>
        </font>
      </dxf>
    </rfmt>
    <rfmt sheetId="1" sqref="A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0" t="inlineStr">
        <is>
          <t>4г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0">
        <f>COUNTA(E80:AP80)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0">
        <f>AQ80/AR80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1" sId="1" ref="A80:XFD80" action="deleteRow">
    <rfmt sheetId="1" xfDxf="1" sqref="A80:XFD80" start="0" length="0">
      <dxf>
        <font>
          <sz val="10"/>
          <name val="Times New Roman"/>
          <family val="1"/>
          <scheme val="none"/>
        </font>
      </dxf>
    </rfmt>
    <rfmt sheetId="1" sqref="A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0" t="inlineStr">
        <is>
          <t>4д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0">
        <f>COUNTA(E80:AP80)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0">
        <f>AQ80/AR80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2" sId="1" ref="A80:XFD80" action="deleteRow">
    <rfmt sheetId="1" xfDxf="1" sqref="A80:XFD80" start="0" length="0">
      <dxf>
        <font>
          <sz val="10"/>
          <name val="Times New Roman"/>
          <family val="1"/>
          <scheme val="none"/>
        </font>
      </dxf>
    </rfmt>
    <rfmt sheetId="1" sqref="A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0" t="inlineStr">
        <is>
          <t>4е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0">
        <f>COUNTA(E80:AP80)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0">
        <f>AQ80/AR80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3" sId="1" ref="A80:XFD80" action="deleteRow">
    <rfmt sheetId="1" xfDxf="1" sqref="A80:XFD80" start="0" length="0">
      <dxf>
        <font>
          <sz val="10"/>
          <name val="Times New Roman"/>
          <family val="1"/>
          <scheme val="none"/>
        </font>
      </dxf>
    </rfmt>
    <rfmt sheetId="1" sqref="A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0" t="inlineStr">
        <is>
          <t>4ж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8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8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80">
        <f>COUNTA(E80:AP80)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8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80">
        <f>AQ80/AR80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4" sId="1" ref="A107:XFD107" action="deleteRow">
    <rfmt sheetId="1" xfDxf="1" sqref="A107:XFD107" start="0" length="0">
      <dxf>
        <font>
          <sz val="10"/>
          <name val="Times New Roman"/>
          <family val="1"/>
          <scheme val="none"/>
        </font>
      </dxf>
    </rfmt>
    <rfmt sheetId="1" sqref="A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07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7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G10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7">
        <f>COUNTA(E107:AP107)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7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7">
        <f>AQ107/AR107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5" sId="1" ref="A107:XFD107" action="deleteRow">
    <rfmt sheetId="1" xfDxf="1" sqref="A107:XFD107" start="0" length="0">
      <dxf>
        <font>
          <sz val="10"/>
          <name val="Times New Roman"/>
          <family val="1"/>
          <scheme val="none"/>
        </font>
      </dxf>
    </rfmt>
    <rfmt sheetId="1" sqref="A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07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7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G10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7">
        <f>COUNTA(E107:AP107)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7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7">
        <f>AQ107/AR107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6" sId="1" ref="A107:XFD107" action="deleteRow">
    <rfmt sheetId="1" xfDxf="1" sqref="A107:XFD107" start="0" length="0">
      <dxf>
        <font>
          <sz val="10"/>
          <name val="Times New Roman"/>
          <family val="1"/>
          <scheme val="none"/>
        </font>
      </dxf>
    </rfmt>
    <rfmt sheetId="1" sqref="A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07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7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1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G10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7">
        <f>COUNTA(E107:AP107)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7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7">
        <f>AQ107/AR107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7" sId="1" ref="A102:XFD102" action="deleteRow">
    <rfmt sheetId="1" xfDxf="1" sqref="A102:XFD102" start="0" length="0">
      <dxf>
        <font>
          <sz val="10"/>
          <name val="Times New Roman"/>
          <family val="1"/>
          <scheme val="none"/>
        </font>
      </dxf>
    </rfmt>
    <rfmt sheetId="1" sqref="A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02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2">
        <f>COUNTA(E102:AP102)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2">
        <f>AQ102/AR102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8" sId="1" ref="A102:XFD102" action="deleteRow">
    <rfmt sheetId="1" xfDxf="1" sqref="A102:XFD102" start="0" length="0">
      <dxf>
        <font>
          <sz val="10"/>
          <name val="Times New Roman"/>
          <family val="1"/>
          <scheme val="none"/>
        </font>
      </dxf>
    </rfmt>
    <rfmt sheetId="1" sqref="A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02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2">
        <f>COUNTA(E102:AP102)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2">
        <f>AQ102/AR102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9" sId="1" ref="A102:XFD102" action="deleteRow">
    <rfmt sheetId="1" xfDxf="1" sqref="A102:XFD102" start="0" length="0">
      <dxf>
        <font>
          <sz val="10"/>
          <name val="Times New Roman"/>
          <family val="1"/>
          <scheme val="none"/>
        </font>
      </dxf>
    </rfmt>
    <rfmt sheetId="1" sqref="A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02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2">
        <f>COUNTA(E102:AP102)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2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2">
        <f>AQ102/AR102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0" sId="1" ref="A97:XFD97" action="deleteRow">
    <rfmt sheetId="1" xfDxf="1" sqref="A97:XFD97" start="0" length="0">
      <dxf>
        <font>
          <sz val="10"/>
          <name val="Times New Roman"/>
          <family val="1"/>
          <scheme val="none"/>
        </font>
      </dxf>
    </rfmt>
    <rfmt sheetId="1" sqref="A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7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9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K9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7">
        <f>COUNTA(E97:AP97)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7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7">
        <f>AQ97/AR97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1" sId="1" ref="A97:XFD97" action="deleteRow">
    <rfmt sheetId="1" xfDxf="1" sqref="A97:XFD97" start="0" length="0">
      <dxf>
        <font>
          <sz val="10"/>
          <name val="Times New Roman"/>
          <family val="1"/>
          <scheme val="none"/>
        </font>
      </dxf>
    </rfmt>
    <rfmt sheetId="1" sqref="A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7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9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K9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7">
        <f>COUNTA(E97:AP97)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7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7">
        <f>AQ97/AR97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2" sId="1" ref="A97:XFD97" action="deleteRow">
    <rfmt sheetId="1" xfDxf="1" sqref="A97:XFD97" start="0" length="0">
      <dxf>
        <font>
          <sz val="10"/>
          <name val="Times New Roman"/>
          <family val="1"/>
          <scheme val="none"/>
        </font>
      </dxf>
    </rfmt>
    <rfmt sheetId="1" sqref="A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97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9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9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7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9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7">
        <f>COUNTA(E97:AP97)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7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7">
        <f>AQ97/AR97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3" sId="1" ref="A92:XFD92" action="deleteRow">
    <rfmt sheetId="1" xfDxf="1" sqref="A92:XFD92" start="0" length="0">
      <dxf>
        <font>
          <sz val="10"/>
          <name val="Times New Roman"/>
          <family val="1"/>
          <scheme val="none"/>
        </font>
      </dxf>
    </rfmt>
    <rfmt sheetId="1" sqref="A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2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92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92" t="inlineStr">
        <is>
          <t>КР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X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Y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G9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2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L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M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2">
        <f>COUNTA(E92:AP92)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2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2">
        <f>AQ92/AR92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4" sId="1" ref="A92:XFD92" action="deleteRow">
    <rfmt sheetId="1" xfDxf="1" sqref="A92:XFD92" start="0" length="0">
      <dxf>
        <font>
          <sz val="10"/>
          <name val="Times New Roman"/>
          <family val="1"/>
          <scheme val="none"/>
        </font>
      </dxf>
    </rfmt>
    <rfmt sheetId="1" sqref="A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2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92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92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9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92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L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M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2">
        <f>COUNTA(E92:AP92)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2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2">
        <f>AQ92/AR92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5" sId="1" ref="A92:XFD92" action="deleteRow">
    <rfmt sheetId="1" xfDxf="1" sqref="A92:XFD92" start="0" length="0">
      <dxf>
        <font>
          <sz val="10"/>
          <name val="Times New Roman"/>
          <family val="1"/>
          <scheme val="none"/>
        </font>
      </dxf>
    </rfmt>
    <rfmt sheetId="1" sqref="A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92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92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92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9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9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92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9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92">
        <f>COUNTA(E92:AP92)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92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92">
        <f>AQ92/AR92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6" sId="1" ref="A110:XFD110" action="deleteRow">
    <rfmt sheetId="1" xfDxf="1" sqref="A110:XFD110" start="0" length="0">
      <dxf>
        <font>
          <sz val="10"/>
          <name val="Times New Roman"/>
          <family val="1"/>
          <scheme val="none"/>
        </font>
      </dxf>
    </rfmt>
    <rfmt sheetId="1" sqref="A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10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10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0" start="0" length="0">
      <dxf>
        <font>
          <sz val="11"/>
          <color theme="1"/>
          <name val="Calibri"/>
          <family val="2"/>
          <charset val="204"/>
          <scheme val="minor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0" start="0" length="0">
      <dxf>
        <fill>
          <patternFill patternType="solid">
            <bgColor theme="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1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0">
        <f>COUNTA(E110:AP110)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0">
        <f>AQ110/AR110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7" sId="1" ref="A110:XFD110" action="deleteRow">
    <rfmt sheetId="1" xfDxf="1" sqref="A110:XFD110" start="0" length="0">
      <dxf>
        <font>
          <sz val="10"/>
          <name val="Times New Roman"/>
          <family val="1"/>
          <scheme val="none"/>
        </font>
      </dxf>
    </rfmt>
    <rfmt sheetId="1" sqref="A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10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10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0" start="0" length="0">
      <dxf>
        <font>
          <sz val="11"/>
          <color theme="1"/>
          <name val="Calibri"/>
          <family val="2"/>
          <charset val="204"/>
          <scheme val="minor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0" start="0" length="0">
      <dxf>
        <fill>
          <patternFill patternType="solid">
            <bgColor theme="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1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0">
        <f>COUNTA(E110:AP110)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0">
        <f>AQ110/AR110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8" sId="1" ref="A110:XFD110" action="deleteRow">
    <rfmt sheetId="1" xfDxf="1" sqref="A110:XFD110" start="0" length="0">
      <dxf>
        <font>
          <sz val="10"/>
          <name val="Times New Roman"/>
          <family val="1"/>
          <scheme val="none"/>
        </font>
      </dxf>
    </rfmt>
    <rfmt sheetId="1" sqref="A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10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10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0" start="0" length="0">
      <dxf>
        <font>
          <sz val="11"/>
          <color theme="1"/>
          <name val="Calibri"/>
          <family val="2"/>
          <charset val="204"/>
          <scheme val="minor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0" start="0" length="0">
      <dxf>
        <fill>
          <patternFill patternType="solid">
            <bgColor theme="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1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0">
        <f>COUNTA(E110:AP110)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0">
        <f>AQ110/AR110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9" sId="1" ref="A105:XFD105" action="deleteRow">
    <rfmt sheetId="1" xfDxf="1" sqref="A105:XFD105" start="0" length="0">
      <dxf>
        <font>
          <sz val="10"/>
          <name val="Times New Roman"/>
          <family val="1"/>
          <scheme val="none"/>
        </font>
      </dxf>
    </rfmt>
    <rfmt sheetId="1" sqref="A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05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5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5" start="0" length="0">
      <dxf>
        <font>
          <sz val="11"/>
          <color theme="1"/>
          <name val="Calibri"/>
          <family val="2"/>
          <charset val="204"/>
          <scheme val="minor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5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5">
        <f>COUNTA(E105:AP105)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5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5">
        <f>AQ105/AR105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0" sId="1" ref="A105:XFD105" action="deleteRow">
    <rfmt sheetId="1" xfDxf="1" sqref="A105:XFD105" start="0" length="0">
      <dxf>
        <font>
          <sz val="10"/>
          <name val="Times New Roman"/>
          <family val="1"/>
          <scheme val="none"/>
        </font>
      </dxf>
    </rfmt>
    <rfmt sheetId="1" sqref="A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05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5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5" start="0" length="0">
      <dxf>
        <font>
          <sz val="11"/>
          <color theme="1"/>
          <name val="Calibri"/>
          <family val="2"/>
          <charset val="204"/>
          <scheme val="minor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5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5">
        <f>COUNTA(E105:AP105)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5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5">
        <f>AQ105/AR105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1" sId="1" ref="A105:XFD105" action="deleteRow">
    <rfmt sheetId="1" xfDxf="1" sqref="A105:XFD105" start="0" length="0">
      <dxf>
        <font>
          <sz val="10"/>
          <name val="Times New Roman"/>
          <family val="1"/>
          <scheme val="none"/>
        </font>
      </dxf>
    </rfmt>
    <rfmt sheetId="1" sqref="A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05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5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5" start="0" length="0">
      <dxf>
        <font>
          <sz val="11"/>
          <color theme="1"/>
          <name val="Calibri"/>
          <family val="2"/>
          <charset val="204"/>
          <scheme val="minor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5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5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5">
        <f>COUNTA(E105:AP105)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5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5">
        <f>AQ105/AR105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2" sId="1" ref="A100:XFD100" action="deleteRow">
    <rfmt sheetId="1" xfDxf="1" sqref="A100:XFD100" start="0" length="0">
      <dxf>
        <font>
          <sz val="10"/>
          <name val="Times New Roman"/>
          <family val="1"/>
          <scheme val="none"/>
        </font>
      </dxf>
    </rfmt>
    <rfmt sheetId="1" sqref="A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00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0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0">
        <f>COUNTA(E100:AP100)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0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0">
        <f>AQ100/AR100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3" sId="1" ref="A100:XFD100" action="deleteRow">
    <rfmt sheetId="1" xfDxf="1" sqref="A100:XFD100" start="0" length="0">
      <dxf>
        <font>
          <sz val="10"/>
          <name val="Times New Roman"/>
          <family val="1"/>
          <scheme val="none"/>
        </font>
      </dxf>
    </rfmt>
    <rfmt sheetId="1" sqref="A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00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0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0">
        <f>COUNTA(E100:AP100)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0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0">
        <f>AQ100/AR100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4" sId="1" ref="A100:XFD100" action="deleteRow">
    <rfmt sheetId="1" xfDxf="1" sqref="A100:XFD100" start="0" length="0">
      <dxf>
        <font>
          <sz val="10"/>
          <name val="Times New Roman"/>
          <family val="1"/>
          <scheme val="none"/>
        </font>
      </dxf>
    </rfmt>
    <rfmt sheetId="1" sqref="A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00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00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0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0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0">
        <f>COUNTA(E100:AP100)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0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0">
        <f>AQ100/AR100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5" sId="1" ref="A126:XFD126" action="deleteRow">
    <rfmt sheetId="1" xfDxf="1" sqref="A126:XFD126" start="0" length="0">
      <dxf>
        <font>
          <sz val="10"/>
          <name val="Times New Roman"/>
          <family val="1"/>
          <scheme val="none"/>
        </font>
      </dxf>
    </rfmt>
    <rfmt sheetId="1" sqref="A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26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6">
        <f>COUNTA(E126:AP126)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6">
        <f>AQ126/AR126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6" sId="1" ref="A126:XFD126" action="deleteRow">
    <rfmt sheetId="1" xfDxf="1" sqref="A126:XFD126" start="0" length="0">
      <dxf>
        <font>
          <sz val="10"/>
          <name val="Times New Roman"/>
          <family val="1"/>
          <scheme val="none"/>
        </font>
      </dxf>
    </rfmt>
    <rfmt sheetId="1" sqref="A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26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6">
        <f>COUNTA(E126:AP126)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6">
        <f>AQ126/AR126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7" sId="1" ref="A126:XFD126" action="deleteRow">
    <rfmt sheetId="1" xfDxf="1" sqref="A126:XFD126" start="0" length="0">
      <dxf>
        <font>
          <sz val="10"/>
          <name val="Times New Roman"/>
          <family val="1"/>
          <scheme val="none"/>
        </font>
      </dxf>
    </rfmt>
    <rfmt sheetId="1" sqref="A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26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2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6">
        <f>COUNTA(E126:AP126)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6">
        <f>AQ126/AR126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8" sId="1" ref="A121:XFD121" action="deleteRow">
    <rfmt sheetId="1" xfDxf="1" sqref="A121:XFD121" start="0" length="0">
      <dxf>
        <font>
          <sz val="10"/>
          <name val="Times New Roman"/>
          <family val="1"/>
          <scheme val="none"/>
        </font>
      </dxf>
    </rfmt>
    <rfmt sheetId="1" sqref="A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21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1">
        <f>COUNTA(E121:AP121)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1">
        <f>AQ121/AR121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9" sId="1" ref="A121:XFD121" action="deleteRow">
    <rfmt sheetId="1" xfDxf="1" sqref="A121:XFD121" start="0" length="0">
      <dxf>
        <font>
          <sz val="10"/>
          <name val="Times New Roman"/>
          <family val="1"/>
          <scheme val="none"/>
        </font>
      </dxf>
    </rfmt>
    <rfmt sheetId="1" sqref="A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21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1">
        <f>COUNTA(E121:AP121)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1">
        <f>AQ121/AR121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0" sId="1" ref="A121:XFD121" action="deleteRow">
    <rfmt sheetId="1" xfDxf="1" sqref="A121:XFD121" start="0" length="0">
      <dxf>
        <font>
          <sz val="10"/>
          <name val="Times New Roman"/>
          <family val="1"/>
          <scheme val="none"/>
        </font>
      </dxf>
    </rfmt>
    <rfmt sheetId="1" sqref="A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21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1">
        <f>COUNTA(E121:AP121)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1">
        <f>AQ121/AR121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1" sId="1" ref="A116:XFD116" action="deleteRow">
    <rfmt sheetId="1" xfDxf="1" sqref="A116:XFD116" start="0" length="0">
      <dxf>
        <font>
          <sz val="10"/>
          <name val="Times New Roman"/>
          <family val="1"/>
          <scheme val="none"/>
        </font>
      </dxf>
    </rfmt>
    <rfmt sheetId="1" sqref="A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16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6">
        <f>COUNTA(E116:AP116)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6">
        <f>34*0.5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6">
        <f>AQ116/AR116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2" sId="1" ref="A116:XFD116" action="deleteRow">
    <rfmt sheetId="1" xfDxf="1" sqref="A116:XFD116" start="0" length="0">
      <dxf>
        <font>
          <sz val="10"/>
          <name val="Times New Roman"/>
          <family val="1"/>
          <scheme val="none"/>
        </font>
      </dxf>
    </rfmt>
    <rfmt sheetId="1" sqref="A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16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6">
        <f>COUNTA(E116:AP116)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6">
        <f>34*0.5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6">
        <f>AQ116/AR116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3" sId="1" ref="A116:XFD116" action="deleteRow">
    <rfmt sheetId="1" xfDxf="1" sqref="A116:XFD116" start="0" length="0">
      <dxf>
        <font>
          <sz val="10"/>
          <name val="Times New Roman"/>
          <family val="1"/>
          <scheme val="none"/>
        </font>
      </dxf>
    </rfmt>
    <rfmt sheetId="1" sqref="A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16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6">
        <f>COUNTA(E116:AP116)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6">
        <f>34*0.5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6">
        <f>AQ116/AR116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4" sId="1" ref="A111:XFD111" action="deleteRow">
    <rfmt sheetId="1" xfDxf="1" sqref="A111:XFD111" start="0" length="0">
      <dxf>
        <font>
          <sz val="10"/>
          <name val="Times New Roman"/>
          <family val="1"/>
          <scheme val="none"/>
        </font>
      </dxf>
    </rfmt>
    <rfmt sheetId="1" sqref="A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11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1">
        <f>COUNTA(E111:AP111)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1">
        <f>AQ111/AR111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5" sId="1" ref="A111:XFD111" action="deleteRow">
    <rfmt sheetId="1" xfDxf="1" sqref="A111:XFD111" start="0" length="0">
      <dxf>
        <font>
          <sz val="10"/>
          <name val="Times New Roman"/>
          <family val="1"/>
          <scheme val="none"/>
        </font>
      </dxf>
    </rfmt>
    <rfmt sheetId="1" sqref="A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11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1">
        <f>COUNTA(E111:AP111)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1">
        <f>AQ111/AR111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6" sId="1" ref="A111:XFD111" action="deleteRow">
    <rfmt sheetId="1" xfDxf="1" sqref="A111:XFD111" start="0" length="0">
      <dxf>
        <font>
          <sz val="10"/>
          <name val="Times New Roman"/>
          <family val="1"/>
          <scheme val="none"/>
        </font>
      </dxf>
    </rfmt>
    <rfmt sheetId="1" sqref="A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11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11">
        <f>COUNTA(E111:AP111)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11">
        <f>34*0.5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11">
        <f>AQ111/AR111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7" sId="1" ref="A106:XFD106" action="deleteRow">
    <rfmt sheetId="1" xfDxf="1" sqref="A106:XFD106" start="0" length="0">
      <dxf>
        <font>
          <sz val="10"/>
          <name val="Times New Roman"/>
          <family val="1"/>
          <scheme val="none"/>
        </font>
      </dxf>
    </rfmt>
    <rfmt sheetId="1" sqref="A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6" t="inlineStr">
        <is>
          <t>5в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6">
        <f>COUNTA(E106:AP106)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6">
        <f>AQ106/AR106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8" sId="1" ref="A106:XFD106" action="deleteRow">
    <rfmt sheetId="1" xfDxf="1" sqref="A106:XFD106" start="0" length="0">
      <dxf>
        <font>
          <sz val="10"/>
          <name val="Times New Roman"/>
          <family val="1"/>
          <scheme val="none"/>
        </font>
      </dxf>
    </rfmt>
    <rfmt sheetId="1" sqref="A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6" t="inlineStr">
        <is>
          <t>5г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6">
        <f>COUNTA(E106:AP106)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6">
        <f>AQ106/AR106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79" sId="1" ref="A106:XFD106" action="deleteRow">
    <rfmt sheetId="1" xfDxf="1" sqref="A106:XFD106" start="0" length="0">
      <dxf>
        <font>
          <sz val="10"/>
          <name val="Times New Roman"/>
          <family val="1"/>
          <scheme val="none"/>
        </font>
      </dxf>
    </rfmt>
    <rfmt sheetId="1" sqref="A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6" t="inlineStr">
        <is>
          <t>5д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06">
        <f>COUNTA(E106:AP106)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0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06">
        <f>AQ106/AR106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0" sId="1" ref="A140:XFD140" action="deleteRow">
    <rfmt sheetId="1" xfDxf="1" sqref="A140:XFD140" start="0" length="0">
      <dxf>
        <font>
          <sz val="10"/>
          <name val="Times New Roman"/>
          <family val="1"/>
          <scheme val="none"/>
        </font>
      </dxf>
    </rfmt>
    <rfmt sheetId="1" sqref="A140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40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4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0">
        <f>COUNTA(E140:AP140)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0">
        <f>AQ140/AR140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1" sId="1" ref="A140:XFD140" action="deleteRow">
    <rfmt sheetId="1" xfDxf="1" sqref="A140:XFD140" start="0" length="0">
      <dxf>
        <font>
          <sz val="10"/>
          <name val="Times New Roman"/>
          <family val="1"/>
          <scheme val="none"/>
        </font>
      </dxf>
    </rfmt>
    <rfmt sheetId="1" sqref="A140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40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4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0">
        <f>COUNTA(E140:AP140)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0">
        <f>AQ140/AR140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2" sId="1" ref="A136:XFD136" action="deleteRow">
    <rfmt sheetId="1" xfDxf="1" sqref="A136:XFD136" start="0" length="0">
      <dxf>
        <font>
          <sz val="10"/>
          <name val="Times New Roman"/>
          <family val="1"/>
          <scheme val="none"/>
        </font>
      </dxf>
    </rfmt>
    <rfmt sheetId="1" sqref="A136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36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3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6">
        <f>COUNTA(E136:AP136)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6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6">
        <f>AQ136/AR136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3" sId="1" ref="A136:XFD136" action="deleteRow">
    <rfmt sheetId="1" xfDxf="1" sqref="A136:XFD136" start="0" length="0">
      <dxf>
        <font>
          <sz val="10"/>
          <name val="Times New Roman"/>
          <family val="1"/>
          <scheme val="none"/>
        </font>
      </dxf>
    </rfmt>
    <rfmt sheetId="1" sqref="A136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36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3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6">
        <f>COUNTA(E136:AP136)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6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6">
        <f>AQ136/AR136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4" sId="1" ref="A132:XFD132" action="deleteRow">
    <rfmt sheetId="1" xfDxf="1" sqref="A132:XFD132" start="0" length="0">
      <dxf>
        <font>
          <sz val="10"/>
          <name val="Times New Roman"/>
          <family val="1"/>
          <scheme val="none"/>
        </font>
      </dxf>
    </rfmt>
    <rfmt sheetId="1" sqref="A132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32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32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3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2">
        <v>6</v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2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2">
        <f>AQ132/AR132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5" sId="1" ref="A132:XFD132" action="deleteRow">
    <rfmt sheetId="1" xfDxf="1" sqref="A132:XFD132" start="0" length="0">
      <dxf>
        <font>
          <sz val="10"/>
          <name val="Times New Roman"/>
          <family val="1"/>
          <scheme val="none"/>
        </font>
      </dxf>
    </rfmt>
    <rfmt sheetId="1" sqref="A132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32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32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3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3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2">
        <v>6</v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2">
        <f>34*5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2">
        <f>AQ132/AR132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6" sId="1" ref="A128:XFD128" action="deleteRow">
    <rfmt sheetId="1" xfDxf="1" sqref="A128:XFD128" start="0" length="0">
      <dxf>
        <font>
          <sz val="10"/>
          <name val="Times New Roman"/>
          <family val="1"/>
          <scheme val="none"/>
        </font>
      </dxf>
    </rfmt>
    <rfmt sheetId="1" sqref="A128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28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2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L128" t="inlineStr">
        <is>
          <t xml:space="preserve"> 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M1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8">
        <f>COUNTA(E128:AP128)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8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8">
        <f>AQ128/AR128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7" sId="1" ref="A128:XFD128" action="deleteRow">
    <rfmt sheetId="1" xfDxf="1" sqref="A128:XFD128" start="0" length="0">
      <dxf>
        <font>
          <sz val="10"/>
          <name val="Times New Roman"/>
          <family val="1"/>
          <scheme val="none"/>
        </font>
      </dxf>
    </rfmt>
    <rfmt sheetId="1" sqref="A128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28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2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L128" t="inlineStr">
        <is>
          <t xml:space="preserve"> 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M1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8">
        <f>COUNTA(E128:AP128)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8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8">
        <f>AQ128/AR128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8" sId="1" ref="A124:XFD124" action="deleteRow">
    <rfmt sheetId="1" xfDxf="1" sqref="A124:XFD124" start="0" length="0">
      <dxf>
        <font>
          <sz val="10"/>
          <name val="Times New Roman"/>
          <family val="1"/>
          <scheme val="none"/>
        </font>
      </dxf>
    </rfmt>
    <rfmt sheetId="1" sqref="A124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24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12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4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2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K12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2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4">
        <f>COUNTA(E124:AP124)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4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4">
        <f>AQ124/AR124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89" sId="1" ref="A124:XFD124" action="deleteRow">
    <rfmt sheetId="1" xfDxf="1" sqref="A124:XFD124" start="0" length="0">
      <dxf>
        <font>
          <sz val="10"/>
          <name val="Times New Roman"/>
          <family val="1"/>
          <scheme val="none"/>
        </font>
      </dxf>
    </rfmt>
    <rfmt sheetId="1" sqref="A124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24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12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2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2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24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2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K12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2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4">
        <f>COUNTA(E124:AP124)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4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4">
        <f>AQ124/AR124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0" sId="1" ref="A120:XFD120" action="deleteRow">
    <rfmt sheetId="1" xfDxf="1" sqref="A120:XFD120" start="0" length="0">
      <dxf>
        <font>
          <sz val="10"/>
          <name val="Times New Roman"/>
          <family val="1"/>
          <scheme val="none"/>
        </font>
      </dxf>
    </rfmt>
    <rfmt sheetId="1" sqref="A120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20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2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2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H120" t="inlineStr">
        <is>
          <t xml:space="preserve"> 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120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20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20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0">
        <f>COUNTA(E120:AP120)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0">
        <f>34*6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0">
        <f>AQ120/AR120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1" sId="1" ref="A120:XFD120" action="deleteRow">
    <rfmt sheetId="1" xfDxf="1" sqref="A120:XFD120" start="0" length="0">
      <dxf>
        <font>
          <sz val="10"/>
          <name val="Times New Roman"/>
          <family val="1"/>
          <scheme val="none"/>
        </font>
      </dxf>
    </rfmt>
    <rfmt sheetId="1" sqref="A120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20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2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2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H120" t="inlineStr">
        <is>
          <t xml:space="preserve"> 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120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20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2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2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2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2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2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2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20">
        <f>COUNTA(E120:AP120)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20">
        <f>34*6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20">
        <f>AQ120/AR120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2" sId="1" ref="A148:XFD148" action="deleteRow">
    <rfmt sheetId="1" xfDxf="1" sqref="A148:XFD148" start="0" length="0">
      <dxf>
        <font>
          <sz val="10"/>
          <name val="Times New Roman"/>
          <family val="1"/>
          <scheme val="none"/>
        </font>
      </dxf>
    </rfmt>
    <rfmt sheetId="1" sqref="A148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48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8">
        <f>COUNTA(E148:AP148)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8">
        <f>AQ148/AR148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3" sId="1" ref="A148:XFD148" action="deleteRow">
    <rfmt sheetId="1" xfDxf="1" sqref="A148:XFD148" start="0" length="0">
      <dxf>
        <font>
          <sz val="10"/>
          <name val="Times New Roman"/>
          <family val="1"/>
          <scheme val="none"/>
        </font>
      </dxf>
    </rfmt>
    <rfmt sheetId="1" sqref="A148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48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8">
        <f>COUNTA(E148:AP148)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8">
        <f>AQ148/AR148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4" sId="1" ref="A144:XFD144" action="deleteRow">
    <rfmt sheetId="1" xfDxf="1" sqref="A144:XFD144" start="0" length="0">
      <dxf>
        <font>
          <sz val="10"/>
          <name val="Times New Roman"/>
          <family val="1"/>
          <scheme val="none"/>
        </font>
      </dxf>
    </rfmt>
    <rfmt sheetId="1" sqref="A144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44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4">
        <f>COUNTA(E144:AP144)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4">
        <f>AQ144/AR144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5" sId="1" ref="A144:XFD144" action="deleteRow">
    <rfmt sheetId="1" xfDxf="1" sqref="A144:XFD144" start="0" length="0">
      <dxf>
        <font>
          <sz val="10"/>
          <name val="Times New Roman"/>
          <family val="1"/>
          <scheme val="none"/>
        </font>
      </dxf>
    </rfmt>
    <rfmt sheetId="1" sqref="A144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44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4">
        <f>COUNTA(E144:AP144)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4">
        <f>AQ144/AR144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6" sId="1" ref="A140:XFD140" action="deleteRow">
    <rfmt sheetId="1" xfDxf="1" sqref="A140:XFD140" start="0" length="0">
      <dxf>
        <font>
          <sz val="10"/>
          <name val="Times New Roman"/>
          <family val="1"/>
          <scheme val="none"/>
        </font>
      </dxf>
    </rfmt>
    <rfmt sheetId="1" sqref="A140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40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0">
        <f>COUNTA(E140:AP140)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0">
        <f>AQ140/AR140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7" sId="1" ref="A140:XFD140" action="deleteRow">
    <rfmt sheetId="1" xfDxf="1" sqref="A140:XFD140" start="0" length="0">
      <dxf>
        <font>
          <sz val="10"/>
          <name val="Times New Roman"/>
          <family val="1"/>
          <scheme val="none"/>
        </font>
      </dxf>
    </rfmt>
    <rfmt sheetId="1" sqref="A140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40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0">
        <f>COUNTA(E140:AP140)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0">
        <f>AQ140/AR140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8" sId="1" ref="A136:XFD136" action="deleteRow">
    <rfmt sheetId="1" xfDxf="1" sqref="A136:XFD136" start="0" length="0">
      <dxf>
        <font>
          <sz val="10"/>
          <name val="Times New Roman"/>
          <family val="1"/>
          <scheme val="none"/>
        </font>
      </dxf>
    </rfmt>
    <rfmt sheetId="1" sqref="A136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36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6">
        <f>COUNTA(E136:AP136)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6">
        <f>AQ136/AR136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9" sId="1" ref="A136:XFD136" action="deleteRow">
    <rfmt sheetId="1" xfDxf="1" sqref="A136:XFD136" start="0" length="0">
      <dxf>
        <font>
          <sz val="10"/>
          <name val="Times New Roman"/>
          <family val="1"/>
          <scheme val="none"/>
        </font>
      </dxf>
    </rfmt>
    <rfmt sheetId="1" sqref="A136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36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3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3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6">
        <f>COUNTA(E136:AP136)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6">
        <f>AQ136/AR136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0" sId="1" ref="A132:XFD132" action="deleteRow">
    <rfmt sheetId="1" xfDxf="1" sqref="A132:XFD132" start="0" length="0">
      <dxf>
        <font>
          <sz val="10"/>
          <name val="Times New Roman"/>
          <family val="1"/>
          <scheme val="none"/>
        </font>
      </dxf>
    </rfmt>
    <rfmt sheetId="1" sqref="A132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32" t="inlineStr">
        <is>
          <t>6в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3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3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3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2">
        <f>COUNTA(E132:AP132)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2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2">
        <f>AQ132/AR132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1" sId="1" ref="A132:XFD132" action="deleteRow">
    <rfmt sheetId="1" xfDxf="1" sqref="A132:XFD132" start="0" length="0">
      <dxf>
        <font>
          <sz val="10"/>
          <name val="Times New Roman"/>
          <family val="1"/>
          <scheme val="none"/>
        </font>
      </dxf>
    </rfmt>
    <rfmt sheetId="1" sqref="A132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32" t="inlineStr">
        <is>
          <t>6г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3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3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3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3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32">
        <f>COUNTA(E132:AP132)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32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32">
        <f>AQ132/AR132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2" sId="1" ref="A216:XFD216" action="deleteRow">
    <rfmt sheetId="1" xfDxf="1" sqref="A216:XFD216" start="0" length="0">
      <dxf>
        <font>
          <sz val="10"/>
          <name val="Times New Roman"/>
          <family val="1"/>
          <scheme val="none"/>
        </font>
      </dxf>
    </rfmt>
    <rfmt sheetId="1" sqref="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16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6">
        <f>COUNTA(E216:AP216)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6">
        <f>AQ216/AR216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3" sId="1" ref="A216:XFD216" action="deleteRow">
    <rfmt sheetId="1" xfDxf="1" sqref="A216:XFD216" start="0" length="0">
      <dxf>
        <font>
          <sz val="10"/>
          <name val="Times New Roman"/>
          <family val="1"/>
          <scheme val="none"/>
        </font>
      </dxf>
    </rfmt>
    <rfmt sheetId="1" sqref="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16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6">
        <f>COUNTA(E216:AP216)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6">
        <f>AQ216/AR216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4" sId="1" ref="A216:XFD216" action="deleteRow">
    <rfmt sheetId="1" xfDxf="1" sqref="A216:XFD216" start="0" length="0">
      <dxf>
        <font>
          <sz val="10"/>
          <name val="Times New Roman"/>
          <family val="1"/>
          <scheme val="none"/>
        </font>
      </dxf>
    </rfmt>
    <rfmt sheetId="1" sqref="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16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6">
        <f>COUNTA(E216:AP216)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6">
        <f>AQ216/AR216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5" sId="1" ref="A211:XFD211" action="deleteRow">
    <rfmt sheetId="1" xfDxf="1" sqref="A211:XFD211" start="0" length="0">
      <dxf>
        <font>
          <sz val="10"/>
          <name val="Times New Roman"/>
          <family val="1"/>
          <scheme val="none"/>
        </font>
      </dxf>
    </rfmt>
    <rfmt sheetId="1" sqref="A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11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1">
        <f>COUNTA(E211:AP211)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1">
        <f>AQ211/AR211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6" sId="1" ref="A211:XFD211" action="deleteRow">
    <rfmt sheetId="1" xfDxf="1" sqref="A211:XFD211" start="0" length="0">
      <dxf>
        <font>
          <sz val="10"/>
          <name val="Times New Roman"/>
          <family val="1"/>
          <scheme val="none"/>
        </font>
      </dxf>
    </rfmt>
    <rfmt sheetId="1" sqref="A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11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1">
        <f>COUNTA(E211:AP211)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1">
        <f>AQ211/AR211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7" sId="1" ref="A211:XFD211" action="deleteRow">
    <rfmt sheetId="1" xfDxf="1" sqref="A211:XFD211" start="0" length="0">
      <dxf>
        <font>
          <sz val="10"/>
          <name val="Times New Roman"/>
          <family val="1"/>
          <scheme val="none"/>
        </font>
      </dxf>
    </rfmt>
    <rfmt sheetId="1" sqref="A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11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1">
        <f>COUNTA(E211:AP211)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1">
        <f>AQ211/AR211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8" sId="1" ref="A206:XFD206" action="deleteRow">
    <rfmt sheetId="1" xfDxf="1" sqref="A206:XFD206" start="0" length="0">
      <dxf>
        <font>
          <sz val="10"/>
          <name val="Times New Roman"/>
          <family val="1"/>
          <scheme val="none"/>
        </font>
      </dxf>
    </rfmt>
    <rfmt sheetId="1" sqref="A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06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6">
        <f>COUNTA(E206:AP206)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6">
        <f>AQ206/AR206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9" sId="1" ref="A206:XFD206" action="deleteRow">
    <rfmt sheetId="1" xfDxf="1" sqref="A206:XFD206" start="0" length="0">
      <dxf>
        <font>
          <sz val="10"/>
          <name val="Times New Roman"/>
          <family val="1"/>
          <scheme val="none"/>
        </font>
      </dxf>
    </rfmt>
    <rfmt sheetId="1" sqref="A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06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6">
        <f>COUNTA(E206:AP206)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6">
        <f>AQ206/AR206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0" sId="1" ref="A206:XFD206" action="deleteRow">
    <rfmt sheetId="1" xfDxf="1" sqref="A206:XFD206" start="0" length="0">
      <dxf>
        <font>
          <sz val="10"/>
          <name val="Times New Roman"/>
          <family val="1"/>
          <scheme val="none"/>
        </font>
      </dxf>
    </rfmt>
    <rfmt sheetId="1" sqref="A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06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0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6">
        <f>COUNTA(E206:AP206)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6">
        <f>AQ206/AR206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1" sId="1" ref="A201:XFD201" action="deleteRow">
    <rfmt sheetId="1" xfDxf="1" sqref="A201:XFD201" start="0" length="0">
      <dxf>
        <font>
          <sz val="10"/>
          <name val="Times New Roman"/>
          <family val="1"/>
          <scheme val="none"/>
        </font>
      </dxf>
    </rfmt>
    <rfmt sheetId="1" sqref="A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01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1">
        <f>COUNTA(E201:AP201)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1">
        <f>AQ201/AR201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2" sId="1" ref="A201:XFD201" action="deleteRow">
    <rfmt sheetId="1" xfDxf="1" sqref="A201:XFD201" start="0" length="0">
      <dxf>
        <font>
          <sz val="10"/>
          <name val="Times New Roman"/>
          <family val="1"/>
          <scheme val="none"/>
        </font>
      </dxf>
    </rfmt>
    <rfmt sheetId="1" sqref="A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01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1">
        <f>COUNTA(E201:AP201)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1">
        <f>AQ201/AR201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3" sId="1" ref="A201:XFD201" action="deleteRow">
    <rfmt sheetId="1" xfDxf="1" sqref="A201:XFD201" start="0" length="0">
      <dxf>
        <font>
          <sz val="10"/>
          <name val="Times New Roman"/>
          <family val="1"/>
          <scheme val="none"/>
        </font>
      </dxf>
    </rfmt>
    <rfmt sheetId="1" sqref="A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01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1">
        <f>COUNTA(E201:AP201)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1">
        <f>AQ201/AR201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4" sId="1" ref="A196:XFD196" action="deleteRow">
    <rfmt sheetId="1" xfDxf="1" sqref="A196:XFD196" start="0" length="0">
      <dxf>
        <font>
          <sz val="10"/>
          <name val="Times New Roman"/>
          <family val="1"/>
          <scheme val="none"/>
        </font>
      </dxf>
    </rfmt>
    <rfmt sheetId="1" sqref="A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6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6">
        <f>COUNTA(E196:AP196)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6">
        <f>AQ196/AR196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5" sId="1" ref="A196:XFD196" action="deleteRow">
    <rfmt sheetId="1" xfDxf="1" sqref="A196:XFD196" start="0" length="0">
      <dxf>
        <font>
          <sz val="10"/>
          <name val="Times New Roman"/>
          <family val="1"/>
          <scheme val="none"/>
        </font>
      </dxf>
    </rfmt>
    <rfmt sheetId="1" sqref="A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6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6">
        <f>COUNTA(E196:AP196)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6">
        <f>AQ196/AR196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6" sId="1" ref="A196:XFD196" action="deleteRow">
    <rfmt sheetId="1" xfDxf="1" sqref="A196:XFD196" start="0" length="0">
      <dxf>
        <font>
          <sz val="10"/>
          <name val="Times New Roman"/>
          <family val="1"/>
          <scheme val="none"/>
        </font>
      </dxf>
    </rfmt>
    <rfmt sheetId="1" sqref="A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6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6">
        <f>COUNTA(E196:AP196)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6">
        <f>AQ196/AR196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7" sId="1" ref="A191:XFD191" action="deleteRow">
    <rfmt sheetId="1" xfDxf="1" sqref="A191:XFD191" start="0" length="0">
      <dxf>
        <font>
          <sz val="10"/>
          <name val="Times New Roman"/>
          <family val="1"/>
          <scheme val="none"/>
        </font>
      </dxf>
    </rfmt>
    <rfmt sheetId="1" sqref="A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1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91" t="inlineStr">
        <is>
          <t>СД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9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1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9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1">
        <f>COUNTA(E191:AP191)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1">
        <f>AQ191/AR191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8" sId="1" ref="A191:XFD191" action="deleteRow">
    <rfmt sheetId="1" xfDxf="1" sqref="A191:XFD191" start="0" length="0">
      <dxf>
        <font>
          <sz val="10"/>
          <name val="Times New Roman"/>
          <family val="1"/>
          <scheme val="none"/>
        </font>
      </dxf>
    </rfmt>
    <rfmt sheetId="1" sqref="A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1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91" t="inlineStr">
        <is>
          <t>СД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9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1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9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1">
        <f>COUNTA(E191:AP191)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1">
        <f>AQ191/AR191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9" sId="1" ref="A191:XFD191" action="deleteRow">
    <rfmt sheetId="1" xfDxf="1" sqref="A191:XFD191" start="0" length="0">
      <dxf>
        <font>
          <sz val="10"/>
          <name val="Times New Roman"/>
          <family val="1"/>
          <scheme val="none"/>
        </font>
      </dxf>
    </rfmt>
    <rfmt sheetId="1" sqref="A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91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91" t="inlineStr">
        <is>
          <t>СД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9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1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9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1">
        <f>COUNTA(E191:AP191)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1">
        <f>AQ191/AR191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0" sId="1" ref="A186:XFD186" action="deleteRow">
    <rfmt sheetId="1" xfDxf="1" sqref="A186:XFD186" start="0" length="0">
      <dxf>
        <font>
          <sz val="10"/>
          <name val="Times New Roman"/>
          <family val="1"/>
          <scheme val="none"/>
        </font>
      </dxf>
    </rfmt>
    <rfmt sheetId="1" sqref="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6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6">
        <f>COUNTA(E186:AP186)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6">
        <f>AQ186/AR186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1" sId="1" ref="A186:XFD186" action="deleteRow">
    <rfmt sheetId="1" xfDxf="1" sqref="A186:XFD186" start="0" length="0">
      <dxf>
        <font>
          <sz val="10"/>
          <name val="Times New Roman"/>
          <family val="1"/>
          <scheme val="none"/>
        </font>
      </dxf>
    </rfmt>
    <rfmt sheetId="1" sqref="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6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6">
        <f>COUNTA(E186:AP186)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6">
        <f>AQ186/AR186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2" sId="1" ref="A186:XFD186" action="deleteRow">
    <rfmt sheetId="1" xfDxf="1" sqref="A186:XFD186" start="0" length="0">
      <dxf>
        <font>
          <sz val="10"/>
          <name val="Times New Roman"/>
          <family val="1"/>
          <scheme val="none"/>
        </font>
      </dxf>
    </rfmt>
    <rfmt sheetId="1" sqref="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6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6">
        <f>COUNTA(E186:AP186)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6">
        <f>AQ186/AR186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3" sId="1" ref="A181:XFD181" action="deleteRow">
    <rfmt sheetId="1" xfDxf="1" sqref="A181:XFD181" start="0" length="0">
      <dxf>
        <font>
          <sz val="10"/>
          <name val="Times New Roman"/>
          <family val="1"/>
          <scheme val="none"/>
        </font>
      </dxf>
    </rfmt>
    <rfmt sheetId="1" sqref="A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1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1">
        <f>COUNTA(E181:AP181)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1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1">
        <f>AQ181/AR181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4" sId="1" ref="A181:XFD181" action="deleteRow">
    <rfmt sheetId="1" xfDxf="1" sqref="A181:XFD181" start="0" length="0">
      <dxf>
        <font>
          <sz val="10"/>
          <name val="Times New Roman"/>
          <family val="1"/>
          <scheme val="none"/>
        </font>
      </dxf>
    </rfmt>
    <rfmt sheetId="1" sqref="A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1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1">
        <f>COUNTA(E181:AP181)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1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1">
        <f>AQ181/AR181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5" sId="1" ref="A181:XFD181" action="deleteRow">
    <rfmt sheetId="1" xfDxf="1" sqref="A181:XFD181" start="0" length="0">
      <dxf>
        <font>
          <sz val="10"/>
          <name val="Times New Roman"/>
          <family val="1"/>
          <scheme val="none"/>
        </font>
      </dxf>
    </rfmt>
    <rfmt sheetId="1" sqref="A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81" t="inlineStr">
        <is>
          <t>7е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1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1">
        <f>COUNTA(E181:AP181)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1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1">
        <f>AQ181/AR181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6" sId="1" ref="A176:XFD176" action="deleteRow">
    <rfmt sheetId="1" xfDxf="1" sqref="A176:XFD176" start="0" length="0">
      <dxf>
        <font>
          <sz val="10"/>
          <name val="Times New Roman"/>
          <family val="1"/>
          <scheme val="none"/>
        </font>
      </dxf>
    </rfmt>
    <rfmt sheetId="1" sqref="A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6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17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17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G17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7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7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7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7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76">
        <f>COUNTA(E176:AP176)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7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76">
        <f>AQ176/AR176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7" sId="1" ref="A176:XFD176" action="deleteRow">
    <rfmt sheetId="1" xfDxf="1" sqref="A176:XFD176" start="0" length="0">
      <dxf>
        <font>
          <sz val="10"/>
          <name val="Times New Roman"/>
          <family val="1"/>
          <scheme val="none"/>
        </font>
      </dxf>
    </rfmt>
    <rfmt sheetId="1" sqref="A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6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17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17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G17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7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7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7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7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76">
        <f>COUNTA(E176:AP176)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7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76">
        <f>AQ176/AR176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8" sId="1" ref="A176:XFD176" action="deleteRow">
    <rfmt sheetId="1" xfDxf="1" sqref="A176:XFD176" start="0" length="0">
      <dxf>
        <font>
          <sz val="10"/>
          <name val="Times New Roman"/>
          <family val="1"/>
          <scheme val="none"/>
        </font>
      </dxf>
    </rfmt>
    <rfmt sheetId="1" sqref="A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6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17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17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G17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7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7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7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7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7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7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76">
        <f>COUNTA(E176:AP176)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7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76">
        <f>AQ176/AR176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9" sId="1" ref="A171:XFD171" action="deleteRow">
    <rfmt sheetId="1" xfDxf="1" sqref="A171:XFD171" start="0" length="0">
      <dxf>
        <font>
          <sz val="10"/>
          <name val="Times New Roman"/>
          <family val="1"/>
          <scheme val="none"/>
        </font>
      </dxf>
    </rfmt>
    <rfmt sheetId="1" sqref="A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1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7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7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71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7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7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71">
        <f>COUNTA(E171:AP171)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7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71">
        <f>AQ171/AR171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0" sId="1" ref="A171:XFD171" action="deleteRow">
    <rfmt sheetId="1" xfDxf="1" sqref="A171:XFD171" start="0" length="0">
      <dxf>
        <font>
          <sz val="10"/>
          <name val="Times New Roman"/>
          <family val="1"/>
          <scheme val="none"/>
        </font>
      </dxf>
    </rfmt>
    <rfmt sheetId="1" sqref="A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1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7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7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71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7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7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71">
        <f>COUNTA(E171:AP171)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7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71">
        <f>AQ171/AR171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1" sId="1" ref="A171:XFD171" action="deleteRow">
    <rfmt sheetId="1" xfDxf="1" sqref="A171:XFD171" start="0" length="0">
      <dxf>
        <font>
          <sz val="10"/>
          <name val="Times New Roman"/>
          <family val="1"/>
          <scheme val="none"/>
        </font>
      </dxf>
    </rfmt>
    <rfmt sheetId="1" sqref="A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1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7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7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7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71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7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7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7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71">
        <f>COUNTA(E171:AP171)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7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71">
        <f>AQ171/AR171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2" sId="1" ref="A166:XFD166" action="deleteRow">
    <rfmt sheetId="1" xfDxf="1" sqref="A166:XFD166" start="0" length="0">
      <dxf>
        <font>
          <sz val="10"/>
          <name val="Times New Roman"/>
          <family val="1"/>
          <scheme val="none"/>
        </font>
      </dxf>
    </rfmt>
    <rfmt sheetId="1" sqref="A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66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6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6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6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6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6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66">
        <f>COUNTA(E166:AP166)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6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66">
        <f>AQ166/AR166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3" sId="1" ref="A166:XFD166" action="deleteRow">
    <rfmt sheetId="1" xfDxf="1" sqref="A166:XFD166" start="0" length="0">
      <dxf>
        <font>
          <sz val="10"/>
          <name val="Times New Roman"/>
          <family val="1"/>
          <scheme val="none"/>
        </font>
      </dxf>
    </rfmt>
    <rfmt sheetId="1" sqref="A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66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6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6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6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6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6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66">
        <f>COUNTA(E166:AP166)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66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66">
        <f>AQ166/AR166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4" sId="1" ref="A166:XFD166" action="deleteRow">
    <rfmt sheetId="1" xfDxf="1" sqref="A166:XFD166" start="0" length="0">
      <dxf>
        <font>
          <sz val="10"/>
          <name val="Times New Roman"/>
          <family val="1"/>
          <scheme val="none"/>
        </font>
      </dxf>
    </rfmt>
    <rfmt sheetId="1" sqref="A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66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6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6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6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6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6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6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6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6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66">
        <f>COUNTA(E166:AP166)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66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66">
        <f>AQ166/AR166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5" sId="1" ref="A161:XFD161" action="deleteRow">
    <rfmt sheetId="1" xfDxf="1" sqref="A161:XFD161" start="0" length="0">
      <dxf>
        <font>
          <sz val="10"/>
          <name val="Times New Roman"/>
          <family val="1"/>
          <scheme val="none"/>
        </font>
      </dxf>
    </rfmt>
    <rfmt sheetId="1" sqref="A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61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61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A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B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6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6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61" t="inlineStr">
        <is>
          <t>ИКР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61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61">
        <f>COUNTA(E161:AP161)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61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61">
        <f>AQ161/AR161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6" sId="1" ref="A161:XFD161" action="deleteRow">
    <rfmt sheetId="1" xfDxf="1" sqref="A161:XFD161" start="0" length="0">
      <dxf>
        <font>
          <sz val="10"/>
          <name val="Times New Roman"/>
          <family val="1"/>
          <scheme val="none"/>
        </font>
      </dxf>
    </rfmt>
    <rfmt sheetId="1" sqref="A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61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61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X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Y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A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B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6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6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61" t="inlineStr">
        <is>
          <t>ИКР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61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61">
        <f>COUNTA(E161:AP161)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61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61">
        <f>AQ161/AR161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7" sId="1" ref="A161:XFD161" action="deleteRow">
    <rfmt sheetId="1" xfDxf="1" sqref="A161:XFD161" start="0" length="0">
      <dxf>
        <font>
          <sz val="10"/>
          <name val="Times New Roman"/>
          <family val="1"/>
          <scheme val="none"/>
        </font>
      </dxf>
    </rfmt>
    <rfmt sheetId="1" sqref="A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61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61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X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Y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A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B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6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6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6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61" t="inlineStr">
        <is>
          <t>ИКР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61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61">
        <f>COUNTA(E161:AP161)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61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61">
        <f>AQ161/AR161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8" sId="1" ref="A156:XFD156" action="deleteRow">
    <rfmt sheetId="1" xfDxf="1" sqref="A156:XFD156" start="0" length="0">
      <dxf>
        <font>
          <sz val="10"/>
          <name val="Times New Roman"/>
          <family val="1"/>
          <scheme val="none"/>
        </font>
      </dxf>
    </rfmt>
    <rfmt sheetId="1" sqref="A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56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5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5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56">
        <f>COUNTA(E156:AP156)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56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56">
        <f>AQ156/AR156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9" sId="1" ref="A156:XFD156" action="deleteRow">
    <rfmt sheetId="1" xfDxf="1" sqref="A156:XFD156" start="0" length="0">
      <dxf>
        <font>
          <sz val="10"/>
          <name val="Times New Roman"/>
          <family val="1"/>
          <scheme val="none"/>
        </font>
      </dxf>
    </rfmt>
    <rfmt sheetId="1" sqref="A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56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5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5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56">
        <f>COUNTA(E156:AP156)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56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56">
        <f>AQ156/AR156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40" sId="1" ref="A156:XFD156" action="deleteRow">
    <rfmt sheetId="1" xfDxf="1" sqref="A156:XFD156" start="0" length="0">
      <dxf>
        <font>
          <sz val="10"/>
          <name val="Times New Roman"/>
          <family val="1"/>
          <scheme val="none"/>
        </font>
      </dxf>
    </rfmt>
    <rfmt sheetId="1" sqref="A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56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5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5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5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56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5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56">
        <f>COUNTA(E156:AP156)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56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56">
        <f>AQ156/AR156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41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A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51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U15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V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5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5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5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5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5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51">
        <f>COUNTA(E151:AP151)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5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51">
        <f>AQ151/AR151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42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A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51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15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5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5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5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5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51" start="0" length="0">
      <dxf>
        <font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51">
        <f>COUNTA(E151:AP151)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5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51">
        <f>AQ151/AR151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43" sId="1" ref="A151:XFD151" action="deleteRow">
    <rfmt sheetId="1" xfDxf="1" sqref="A151:XFD151" start="0" length="0">
      <dxf>
        <font>
          <sz val="10"/>
          <name val="Times New Roman"/>
          <family val="1"/>
          <scheme val="none"/>
        </font>
      </dxf>
    </rfmt>
    <rfmt sheetId="1" sqref="A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51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15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5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51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5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5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5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51" start="0" length="0">
      <dxf>
        <font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5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51">
        <f>COUNTA(E151:AP151)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5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51">
        <f>AQ151/AR151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44" sId="1" ref="A146:XFD146" action="deleteRow">
    <rfmt sheetId="1" xfDxf="1" sqref="A146:XFD146" start="0" length="0">
      <dxf>
        <font>
          <sz val="10"/>
          <name val="Times New Roman"/>
          <family val="1"/>
          <scheme val="none"/>
        </font>
      </dxf>
    </rfmt>
    <rfmt sheetId="1" sqref="A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46" t="inlineStr">
        <is>
          <t>7в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46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4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6" start="0" length="0">
      <dxf>
        <font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6">
        <f>COUNTA(E146:AP146)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6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6">
        <f>AQ146/AR146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45" sId="1" ref="A146:XFD146" action="deleteRow">
    <rfmt sheetId="1" xfDxf="1" sqref="A146:XFD146" start="0" length="0">
      <dxf>
        <font>
          <sz val="10"/>
          <name val="Times New Roman"/>
          <family val="1"/>
          <scheme val="none"/>
        </font>
      </dxf>
    </rfmt>
    <rfmt sheetId="1" sqref="A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46" t="inlineStr">
        <is>
          <t>7г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46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4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46" start="0" length="0">
      <dxf>
        <font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6">
        <f>COUNTA(E146:AP146)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6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6">
        <f>AQ146/AR146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46" sId="1" ref="A146:XFD146" action="deleteRow">
    <rfmt sheetId="1" xfDxf="1" sqref="A146:XFD146" start="0" length="0">
      <dxf>
        <font>
          <sz val="10"/>
          <name val="Times New Roman"/>
          <family val="1"/>
          <scheme val="none"/>
        </font>
      </dxf>
    </rfmt>
    <rfmt sheetId="1" sqref="A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46" t="inlineStr">
        <is>
          <t>7д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46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X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Y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4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L14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M146" start="0" length="0">
      <dxf>
        <font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4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46">
        <f>COUNTA(E146:AP146)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46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46">
        <f>AQ146/AR146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947" sId="1">
    <oc r="C69" t="inlineStr">
      <is>
        <t>4б</t>
      </is>
    </oc>
    <nc r="C69" t="inlineStr">
      <is>
        <t>4в</t>
      </is>
    </nc>
  </rcc>
  <rcc rId="948" sId="1">
    <oc r="C71" t="inlineStr">
      <is>
        <t>4б</t>
      </is>
    </oc>
    <nc r="C71" t="inlineStr">
      <is>
        <t>4в</t>
      </is>
    </nc>
  </rcc>
  <rcc rId="949" sId="1">
    <oc r="C73" t="inlineStr">
      <is>
        <t>4б</t>
      </is>
    </oc>
    <nc r="C73" t="inlineStr">
      <is>
        <t>4в</t>
      </is>
    </nc>
  </rcc>
  <rcc rId="950" sId="1">
    <oc r="C75" t="inlineStr">
      <is>
        <t>4б</t>
      </is>
    </oc>
    <nc r="C75" t="inlineStr">
      <is>
        <t>4в</t>
      </is>
    </nc>
  </rcc>
  <rcc rId="951" sId="1">
    <oc r="C77" t="inlineStr">
      <is>
        <t>4б</t>
      </is>
    </oc>
    <nc r="C77" t="inlineStr">
      <is>
        <t>4в</t>
      </is>
    </nc>
  </rcc>
  <rcc rId="952" sId="1">
    <oc r="C79" t="inlineStr">
      <is>
        <t>4б</t>
      </is>
    </oc>
    <nc r="C79" t="inlineStr">
      <is>
        <t>4в</t>
      </is>
    </nc>
  </rcc>
  <rcc rId="953" sId="1">
    <oc r="C81" t="inlineStr">
      <is>
        <t>4б</t>
      </is>
    </oc>
    <nc r="C81" t="inlineStr">
      <is>
        <t>4в</t>
      </is>
    </nc>
  </rcc>
  <rcc rId="954" sId="1">
    <oc r="C83" t="inlineStr">
      <is>
        <t>4б</t>
      </is>
    </oc>
    <nc r="C83" t="inlineStr">
      <is>
        <t>4в</t>
      </is>
    </nc>
  </rcc>
  <rcc rId="955" sId="1">
    <oc r="C85" t="inlineStr">
      <is>
        <t>4б</t>
      </is>
    </oc>
    <nc r="C85" t="inlineStr">
      <is>
        <t>4в</t>
      </is>
    </nc>
  </rcc>
  <rrc rId="956" sId="1" ref="A270:XFD270" action="deleteRow">
    <rfmt sheetId="1" xfDxf="1" sqref="A270:XFD270" start="0" length="0">
      <dxf>
        <font>
          <sz val="10"/>
          <name val="Times New Roman"/>
          <family val="1"/>
          <scheme val="none"/>
        </font>
      </dxf>
    </rfmt>
    <rfmt sheetId="1" sqref="A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70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0">
        <f>COUNTA(E270:AP270)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0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0">
        <f>AQ270/AR270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57" sId="1" ref="A270:XFD270" action="deleteRow">
    <rfmt sheetId="1" xfDxf="1" sqref="A270:XFD270" start="0" length="0">
      <dxf>
        <font>
          <sz val="10"/>
          <name val="Times New Roman"/>
          <family val="1"/>
          <scheme val="none"/>
        </font>
      </dxf>
    </rfmt>
    <rfmt sheetId="1" sqref="A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70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0">
        <f>COUNTA(E270:AP270)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0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0">
        <f>AQ270/AR270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58" sId="1" ref="A270:XFD270" action="deleteRow">
    <rfmt sheetId="1" xfDxf="1" sqref="A270:XFD270" start="0" length="0">
      <dxf>
        <font>
          <sz val="10"/>
          <name val="Times New Roman"/>
          <family val="1"/>
          <scheme val="none"/>
        </font>
      </dxf>
    </rfmt>
    <rfmt sheetId="1" sqref="A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70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0">
        <f>COUNTA(E270:AP270)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0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0">
        <f>AQ270/AR270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59" sId="1" ref="A270:XFD270" action="deleteRow">
    <rfmt sheetId="1" xfDxf="1" sqref="A270:XFD270" start="0" length="0">
      <dxf>
        <font>
          <sz val="10"/>
          <name val="Times New Roman"/>
          <family val="1"/>
          <scheme val="none"/>
        </font>
      </dxf>
    </rfmt>
    <rfmt sheetId="1" sqref="A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70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0">
        <f>COUNTA(E270:AP270)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0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0">
        <f>AQ270/AR270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0" sId="1" ref="A264:XFD264" action="deleteRow">
    <rfmt sheetId="1" xfDxf="1" sqref="A264:XFD264" start="0" length="0">
      <dxf>
        <font>
          <sz val="10"/>
          <name val="Times New Roman"/>
          <family val="1"/>
          <scheme val="none"/>
        </font>
      </dxf>
    </rfmt>
    <rfmt sheetId="1" sqref="A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64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4">
        <f>COUNTA(E264:AP264)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4">
        <f>AQ264/AR264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1" sId="1" ref="A264:XFD264" action="deleteRow">
    <rfmt sheetId="1" xfDxf="1" sqref="A264:XFD264" start="0" length="0">
      <dxf>
        <font>
          <sz val="10"/>
          <name val="Times New Roman"/>
          <family val="1"/>
          <scheme val="none"/>
        </font>
      </dxf>
    </rfmt>
    <rfmt sheetId="1" sqref="A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64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4">
        <f>COUNTA(E264:AP264)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4">
        <f>AQ264/AR264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2" sId="1" ref="A264:XFD264" action="deleteRow">
    <rfmt sheetId="1" xfDxf="1" sqref="A264:XFD264" start="0" length="0">
      <dxf>
        <font>
          <sz val="10"/>
          <name val="Times New Roman"/>
          <family val="1"/>
          <scheme val="none"/>
        </font>
      </dxf>
    </rfmt>
    <rfmt sheetId="1" sqref="A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64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4">
        <f>COUNTA(E264:AP264)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4">
        <f>AQ264/AR264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3" sId="1" ref="A264:XFD264" action="deleteRow">
    <rfmt sheetId="1" xfDxf="1" sqref="A264:XFD264" start="0" length="0">
      <dxf>
        <font>
          <sz val="10"/>
          <name val="Times New Roman"/>
          <family val="1"/>
          <scheme val="none"/>
        </font>
      </dxf>
    </rfmt>
    <rfmt sheetId="1" sqref="A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64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6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4">
        <f>COUNTA(E264:AP264)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4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4">
        <f>AQ264/AR264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4" sId="1" ref="A258:XFD258" action="deleteRow">
    <rfmt sheetId="1" xfDxf="1" sqref="A258:XFD258" start="0" length="0">
      <dxf>
        <font>
          <sz val="10"/>
          <name val="Times New Roman"/>
          <family val="1"/>
          <scheme val="none"/>
        </font>
      </dxf>
    </rfmt>
    <rfmt sheetId="1" sqref="A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58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8">
        <f>COUNTA(E258:AP258)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8">
        <f>AQ258/AR258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5" sId="1" ref="A258:XFD258" action="deleteRow">
    <rfmt sheetId="1" xfDxf="1" sqref="A258:XFD258" start="0" length="0">
      <dxf>
        <font>
          <sz val="10"/>
          <name val="Times New Roman"/>
          <family val="1"/>
          <scheme val="none"/>
        </font>
      </dxf>
    </rfmt>
    <rfmt sheetId="1" sqref="A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58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8">
        <f>COUNTA(E258:AP258)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8">
        <f>AQ258/AR258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6" sId="1" ref="A258:XFD258" action="deleteRow">
    <rfmt sheetId="1" xfDxf="1" sqref="A258:XFD258" start="0" length="0">
      <dxf>
        <font>
          <sz val="10"/>
          <name val="Times New Roman"/>
          <family val="1"/>
          <scheme val="none"/>
        </font>
      </dxf>
    </rfmt>
    <rfmt sheetId="1" sqref="A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58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8">
        <f>COUNTA(E258:AP258)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8">
        <f>AQ258/AR258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7" sId="1" ref="A258:XFD258" action="deleteRow">
    <rfmt sheetId="1" xfDxf="1" sqref="A258:XFD258" start="0" length="0">
      <dxf>
        <font>
          <sz val="10"/>
          <name val="Times New Roman"/>
          <family val="1"/>
          <scheme val="none"/>
        </font>
      </dxf>
    </rfmt>
    <rfmt sheetId="1" sqref="A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58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8">
        <f>COUNTA(E258:AP258)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8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8">
        <f>AQ258/AR258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8" sId="1" ref="A252:XFD252" action="deleteRow">
    <rfmt sheetId="1" xfDxf="1" sqref="A252:XFD252" start="0" length="0">
      <dxf>
        <font>
          <sz val="10"/>
          <name val="Times New Roman"/>
          <family val="1"/>
          <scheme val="none"/>
        </font>
      </dxf>
    </rfmt>
    <rfmt sheetId="1" sqref="A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52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2">
        <f>COUNTA(E252:AP252)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2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2">
        <f>AQ252/AR252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9" sId="1" ref="A252:XFD252" action="deleteRow">
    <rfmt sheetId="1" xfDxf="1" sqref="A252:XFD252" start="0" length="0">
      <dxf>
        <font>
          <sz val="10"/>
          <name val="Times New Roman"/>
          <family val="1"/>
          <scheme val="none"/>
        </font>
      </dxf>
    </rfmt>
    <rfmt sheetId="1" sqref="A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52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2">
        <f>COUNTA(E252:AP252)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2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2">
        <f>AQ252/AR252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0" sId="1" ref="A252:XFD252" action="deleteRow">
    <rfmt sheetId="1" xfDxf="1" sqref="A252:XFD252" start="0" length="0">
      <dxf>
        <font>
          <sz val="10"/>
          <name val="Times New Roman"/>
          <family val="1"/>
          <scheme val="none"/>
        </font>
      </dxf>
    </rfmt>
    <rfmt sheetId="1" sqref="A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52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2">
        <f>COUNTA(E252:AP252)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2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2">
        <f>AQ252/AR252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1" sId="1" ref="A252:XFD252" action="deleteRow">
    <rfmt sheetId="1" xfDxf="1" sqref="A252:XFD252" start="0" length="0">
      <dxf>
        <font>
          <sz val="10"/>
          <name val="Times New Roman"/>
          <family val="1"/>
          <scheme val="none"/>
        </font>
      </dxf>
    </rfmt>
    <rfmt sheetId="1" sqref="A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52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2">
        <f>COUNTA(E252:AP252)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2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2">
        <f>AQ252/AR252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2" sId="1" ref="A246:XFD246" action="deleteRow">
    <rfmt sheetId="1" xfDxf="1" sqref="A246:XFD246" start="0" length="0">
      <dxf>
        <font>
          <sz val="10"/>
          <name val="Times New Roman"/>
          <family val="1"/>
          <scheme val="none"/>
        </font>
      </dxf>
    </rfmt>
    <rfmt sheetId="1" sqref="A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46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4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6">
        <f>COUNTA(E246:AP246)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6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6">
        <f>AQ246/AR246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3" sId="1" ref="A246:XFD246" action="deleteRow">
    <rfmt sheetId="1" xfDxf="1" sqref="A246:XFD246" start="0" length="0">
      <dxf>
        <font>
          <sz val="10"/>
          <name val="Times New Roman"/>
          <family val="1"/>
          <scheme val="none"/>
        </font>
      </dxf>
    </rfmt>
    <rfmt sheetId="1" sqref="A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46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4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6">
        <f>COUNTA(E246:AP246)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6">
        <f>AQ246/AR246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4" sId="1" ref="A246:XFD246" action="deleteRow">
    <rfmt sheetId="1" xfDxf="1" sqref="A246:XFD246" start="0" length="0">
      <dxf>
        <font>
          <sz val="10"/>
          <name val="Times New Roman"/>
          <family val="1"/>
          <scheme val="none"/>
        </font>
      </dxf>
    </rfmt>
    <rfmt sheetId="1" sqref="A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46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4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6">
        <f>COUNTA(E246:AP246)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6">
        <f>AQ246/AR246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5" sId="1" ref="A246:XFD246" action="deleteRow">
    <rfmt sheetId="1" xfDxf="1" sqref="A246:XFD246" start="0" length="0">
      <dxf>
        <font>
          <sz val="10"/>
          <name val="Times New Roman"/>
          <family val="1"/>
          <scheme val="none"/>
        </font>
      </dxf>
    </rfmt>
    <rfmt sheetId="1" sqref="A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46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4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4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6">
        <f>COUNTA(E246:AP246)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6">
        <f>AQ246/AR246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6" sId="1" ref="A240:XFD240" action="deleteRow">
    <rfmt sheetId="1" xfDxf="1" sqref="A240:XFD240" start="0" length="0">
      <dxf>
        <font>
          <sz val="10"/>
          <name val="Times New Roman"/>
          <family val="1"/>
          <scheme val="none"/>
        </font>
      </dxf>
    </rfmt>
    <rfmt sheetId="1" sqref="A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40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40" t="inlineStr">
        <is>
          <t>СД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4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0">
        <f>COUNTA(E240:AP240)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0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0">
        <f>AQ240/AR240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7" sId="1" ref="A240:XFD240" action="deleteRow">
    <rfmt sheetId="1" xfDxf="1" sqref="A240:XFD240" start="0" length="0">
      <dxf>
        <font>
          <sz val="10"/>
          <name val="Times New Roman"/>
          <family val="1"/>
          <scheme val="none"/>
        </font>
      </dxf>
    </rfmt>
    <rfmt sheetId="1" sqref="A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40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40" t="inlineStr">
        <is>
          <t>СД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4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0">
        <f>COUNTA(E240:AP240)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0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0">
        <f>AQ240/AR240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8" sId="1" ref="A240:XFD240" action="deleteRow">
    <rfmt sheetId="1" xfDxf="1" sqref="A240:XFD240" start="0" length="0">
      <dxf>
        <font>
          <sz val="10"/>
          <name val="Times New Roman"/>
          <family val="1"/>
          <scheme val="none"/>
        </font>
      </dxf>
    </rfmt>
    <rfmt sheetId="1" sqref="A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40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40" t="inlineStr">
        <is>
          <t>СД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4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0">
        <f>COUNTA(E240:AP240)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0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0">
        <f>AQ240/AR240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9" sId="1" ref="A240:XFD240" action="deleteRow">
    <rfmt sheetId="1" xfDxf="1" sqref="A240:XFD240" start="0" length="0">
      <dxf>
        <font>
          <sz val="10"/>
          <name val="Times New Roman"/>
          <family val="1"/>
          <scheme val="none"/>
        </font>
      </dxf>
    </rfmt>
    <rfmt sheetId="1" sqref="A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40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40" t="inlineStr">
        <is>
          <t>СД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4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4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0">
        <f>COUNTA(E240:AP240)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0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0">
        <f>AQ240/AR240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0" sId="1" ref="A234:XFD234" action="deleteRow">
    <rfmt sheetId="1" xfDxf="1" sqref="A234:XFD234" start="0" length="0">
      <dxf>
        <font>
          <sz val="10"/>
          <name val="Times New Roman"/>
          <family val="1"/>
          <scheme val="none"/>
        </font>
      </dxf>
    </rfmt>
    <rfmt sheetId="1" sqref="A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4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34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34" start="0" length="0">
      <dxf>
        <fill>
          <patternFill patternType="solid">
            <bgColor theme="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234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34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3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4">
        <f>COUNTA(E234:AP234)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4">
        <f>AQ234/AR234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1" sId="1" ref="A234:XFD234" action="deleteRow">
    <rfmt sheetId="1" xfDxf="1" sqref="A234:XFD234" start="0" length="0">
      <dxf>
        <font>
          <sz val="10"/>
          <name val="Times New Roman"/>
          <family val="1"/>
          <scheme val="none"/>
        </font>
      </dxf>
    </rfmt>
    <rfmt sheetId="1" sqref="A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4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34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34" start="0" length="0">
      <dxf>
        <fill>
          <patternFill patternType="solid">
            <bgColor theme="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234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34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3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4">
        <f>COUNTA(E234:AP234)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4">
        <f>AQ234/AR234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2" sId="1" ref="A234:XFD234" action="deleteRow">
    <rfmt sheetId="1" xfDxf="1" sqref="A234:XFD234" start="0" length="0">
      <dxf>
        <font>
          <sz val="10"/>
          <name val="Times New Roman"/>
          <family val="1"/>
          <scheme val="none"/>
        </font>
      </dxf>
    </rfmt>
    <rfmt sheetId="1" sqref="A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4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34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34" start="0" length="0">
      <dxf>
        <fill>
          <patternFill patternType="solid">
            <bgColor theme="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234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34" start="0" length="0">
      <dxf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3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4">
        <f>COUNTA(E234:AP234)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4">
        <f>AQ234/AR234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3" sId="1" ref="A234:XFD234" action="deleteRow">
    <rfmt sheetId="1" xfDxf="1" sqref="A234:XFD234" start="0" length="0">
      <dxf>
        <font>
          <sz val="10"/>
          <name val="Times New Roman"/>
          <family val="1"/>
          <scheme val="none"/>
        </font>
      </dxf>
    </rfmt>
    <rfmt sheetId="1" sqref="A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34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34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34" start="0" length="0">
      <dxf>
        <fill>
          <patternFill patternType="solid">
            <bgColor theme="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234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3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3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3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4">
        <f>COUNTA(E234:AP234)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4">
        <f>AQ234/AR234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4" sId="1" ref="A228:XFD228" action="deleteRow">
    <rfmt sheetId="1" xfDxf="1" sqref="A228:XFD228" start="0" length="0">
      <dxf>
        <font>
          <sz val="10"/>
          <name val="Times New Roman"/>
          <family val="1"/>
          <scheme val="none"/>
        </font>
      </dxf>
    </rfmt>
    <rfmt sheetId="1" sqref="A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8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8">
        <f>COUNTA(E228:AP228)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8">
        <f>AQ228/AR228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5" sId="1" ref="A228:XFD228" action="deleteRow">
    <rfmt sheetId="1" xfDxf="1" sqref="A228:XFD228" start="0" length="0">
      <dxf>
        <font>
          <sz val="10"/>
          <name val="Times New Roman"/>
          <family val="1"/>
          <scheme val="none"/>
        </font>
      </dxf>
    </rfmt>
    <rfmt sheetId="1" sqref="A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8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8">
        <f>COUNTA(E228:AP228)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8">
        <f>AQ228/AR228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6" sId="1" ref="A228:XFD228" action="deleteRow">
    <rfmt sheetId="1" xfDxf="1" sqref="A228:XFD228" start="0" length="0">
      <dxf>
        <font>
          <sz val="10"/>
          <name val="Times New Roman"/>
          <family val="1"/>
          <scheme val="none"/>
        </font>
      </dxf>
    </rfmt>
    <rfmt sheetId="1" sqref="A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8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8">
        <f>COUNTA(E228:AP228)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8">
        <f>AQ228/AR228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7" sId="1" ref="A228:XFD228" action="deleteRow">
    <rfmt sheetId="1" xfDxf="1" sqref="A228:XFD228" start="0" length="0">
      <dxf>
        <font>
          <sz val="10"/>
          <name val="Times New Roman"/>
          <family val="1"/>
          <scheme val="none"/>
        </font>
      </dxf>
    </rfmt>
    <rfmt sheetId="1" sqref="A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28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8">
        <f>COUNTA(E228:AP228)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8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8">
        <f>AQ228/AR228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8" sId="1" ref="A222:XFD222" action="deleteRow">
    <rfmt sheetId="1" xfDxf="1" sqref="A222:XFD222" start="0" length="0">
      <dxf>
        <font>
          <sz val="10"/>
          <name val="Times New Roman"/>
          <family val="1"/>
          <scheme val="none"/>
        </font>
      </dxf>
    </rfmt>
    <rfmt sheetId="1" sqref="A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2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2">
        <f>COUNTA(E222:AP222)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2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2">
        <f>AQ222/AR222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9" sId="1" ref="A222:XFD222" action="deleteRow">
    <rfmt sheetId="1" xfDxf="1" sqref="A222:XFD222" start="0" length="0">
      <dxf>
        <font>
          <sz val="10"/>
          <name val="Times New Roman"/>
          <family val="1"/>
          <scheme val="none"/>
        </font>
      </dxf>
    </rfmt>
    <rfmt sheetId="1" sqref="A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2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2">
        <f>COUNTA(E222:AP222)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2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2">
        <f>AQ222/AR222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0" sId="1" ref="A222:XFD222" action="deleteRow">
    <rfmt sheetId="1" xfDxf="1" sqref="A222:XFD222" start="0" length="0">
      <dxf>
        <font>
          <sz val="10"/>
          <name val="Times New Roman"/>
          <family val="1"/>
          <scheme val="none"/>
        </font>
      </dxf>
    </rfmt>
    <rfmt sheetId="1" sqref="A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2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2">
        <f>COUNTA(E222:AP222)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2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2">
        <f>AQ222/AR222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1" sId="1" ref="A222:XFD222" action="deleteRow">
    <rfmt sheetId="1" xfDxf="1" sqref="A222:XFD222" start="0" length="0">
      <dxf>
        <font>
          <sz val="10"/>
          <name val="Times New Roman"/>
          <family val="1"/>
          <scheme val="none"/>
        </font>
      </dxf>
    </rfmt>
    <rfmt sheetId="1" sqref="A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22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2">
        <f>COUNTA(E222:AP222)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2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2">
        <f>AQ222/AR222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2" sId="1" ref="A216:XFD216" action="deleteRow">
    <rfmt sheetId="1" xfDxf="1" sqref="A216:XFD216" start="0" length="0">
      <dxf>
        <font>
          <sz val="10"/>
          <name val="Times New Roman"/>
          <family val="1"/>
          <scheme val="none"/>
        </font>
      </dxf>
    </rfmt>
    <rfmt sheetId="1" sqref="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6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21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21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1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6">
        <f>COUNTA(E216:AP216)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6">
        <f>AQ216/AR216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3" sId="1" ref="A216:XFD216" action="deleteRow">
    <rfmt sheetId="1" xfDxf="1" sqref="A216:XFD216" start="0" length="0">
      <dxf>
        <font>
          <sz val="10"/>
          <name val="Times New Roman"/>
          <family val="1"/>
          <scheme val="none"/>
        </font>
      </dxf>
    </rfmt>
    <rfmt sheetId="1" sqref="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6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21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21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1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6">
        <f>COUNTA(E216:AP216)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6">
        <f>AQ216/AR216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4" sId="1" ref="A216:XFD216" action="deleteRow">
    <rfmt sheetId="1" xfDxf="1" sqref="A216:XFD216" start="0" length="0">
      <dxf>
        <font>
          <sz val="10"/>
          <name val="Times New Roman"/>
          <family val="1"/>
          <scheme val="none"/>
        </font>
      </dxf>
    </rfmt>
    <rfmt sheetId="1" sqref="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6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21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21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1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6">
        <f>COUNTA(E216:AP216)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6">
        <f>AQ216/AR216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5" sId="1" ref="A216:XFD216" action="deleteRow">
    <rfmt sheetId="1" xfDxf="1" sqref="A216:XFD216" start="0" length="0">
      <dxf>
        <font>
          <sz val="10"/>
          <name val="Times New Roman"/>
          <family val="1"/>
          <scheme val="none"/>
        </font>
      </dxf>
    </rfmt>
    <rfmt sheetId="1" sqref="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6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21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6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21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1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1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6">
        <f>COUNTA(E216:AP216)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6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6">
        <f>AQ216/AR216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6" sId="1" ref="A210:XFD210" action="deleteRow">
    <rfmt sheetId="1" xfDxf="1" sqref="A210:XFD210" start="0" length="0">
      <dxf>
        <font>
          <sz val="10"/>
          <name val="Times New Roman"/>
          <family val="1"/>
          <scheme val="none"/>
        </font>
      </dxf>
    </rfmt>
    <rfmt sheetId="1" sqref="A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0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21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10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0">
        <f>COUNTA(E210:AP210)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0">
        <f>AQ210/AR210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7" sId="1" ref="A210:XFD210" action="deleteRow">
    <rfmt sheetId="1" xfDxf="1" sqref="A210:XFD210" start="0" length="0">
      <dxf>
        <font>
          <sz val="10"/>
          <name val="Times New Roman"/>
          <family val="1"/>
          <scheme val="none"/>
        </font>
      </dxf>
    </rfmt>
    <rfmt sheetId="1" sqref="A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0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21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10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0">
        <f>COUNTA(E210:AP210)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0">
        <f>AQ210/AR210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8" sId="1" ref="A210:XFD210" action="deleteRow">
    <rfmt sheetId="1" xfDxf="1" sqref="A210:XFD210" start="0" length="0">
      <dxf>
        <font>
          <sz val="10"/>
          <name val="Times New Roman"/>
          <family val="1"/>
          <scheme val="none"/>
        </font>
      </dxf>
    </rfmt>
    <rfmt sheetId="1" sqref="A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0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21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10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0">
        <f>COUNTA(E210:AP210)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0">
        <f>AQ210/AR210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9" sId="1" ref="A210:XFD210" action="deleteRow">
    <rfmt sheetId="1" xfDxf="1" sqref="A210:XFD210" start="0" length="0">
      <dxf>
        <font>
          <sz val="10"/>
          <name val="Times New Roman"/>
          <family val="1"/>
          <scheme val="none"/>
        </font>
      </dxf>
    </rfmt>
    <rfmt sheetId="1" sqref="A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10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21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10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1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0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0">
        <f>COUNTA(E210:AP210)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0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0">
        <f>AQ210/AR210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0" sId="1" ref="A204:XFD204" action="deleteRow">
    <rfmt sheetId="1" xfDxf="1" sqref="A204:XFD204" start="0" length="0">
      <dxf>
        <font>
          <sz val="10"/>
          <name val="Times New Roman"/>
          <family val="1"/>
          <scheme val="none"/>
        </font>
      </dxf>
    </rfmt>
    <rfmt sheetId="1" sqref="A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04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X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Y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0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0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04" t="inlineStr">
        <is>
          <t>ЗАЧ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0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4">
        <f>COUNTA(E204:AP204)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4">
        <f>AQ204/AR204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1" sId="1" ref="A204:XFD204" action="deleteRow">
    <rfmt sheetId="1" xfDxf="1" sqref="A204:XFD204" start="0" length="0">
      <dxf>
        <font>
          <sz val="10"/>
          <name val="Times New Roman"/>
          <family val="1"/>
          <scheme val="none"/>
        </font>
      </dxf>
    </rfmt>
    <rfmt sheetId="1" sqref="A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04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0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0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04" t="inlineStr">
        <is>
          <t>ЗАЧ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0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4">
        <f>COUNTA(E204:AP204)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4">
        <f>AQ204/AR204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2" sId="1" ref="A204:XFD204" action="deleteRow">
    <rfmt sheetId="1" xfDxf="1" sqref="A204:XFD204" start="0" length="0">
      <dxf>
        <font>
          <sz val="10"/>
          <name val="Times New Roman"/>
          <family val="1"/>
          <scheme val="none"/>
        </font>
      </dxf>
    </rfmt>
    <rfmt sheetId="1" sqref="A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04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0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0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04" t="inlineStr">
        <is>
          <t>ЗАЧ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0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4">
        <f>COUNTA(E204:AP204)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4">
        <f>AQ204/AR204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3" sId="1" ref="A204:XFD204" action="deleteRow">
    <rfmt sheetId="1" xfDxf="1" sqref="A204:XFD204" start="0" length="0">
      <dxf>
        <font>
          <sz val="10"/>
          <name val="Times New Roman"/>
          <family val="1"/>
          <scheme val="none"/>
        </font>
      </dxf>
    </rfmt>
    <rfmt sheetId="1" sqref="A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04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X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Y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0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0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20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20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0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04" t="inlineStr">
        <is>
          <t>ЗАЧ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0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04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04">
        <f>COUNTA(E204:AP204)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04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04">
        <f>AQ204/AR204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4" sId="1" ref="A198:XFD198" action="deleteRow">
    <rfmt sheetId="1" xfDxf="1" sqref="A198:XFD198" start="0" length="0">
      <dxf>
        <font>
          <sz val="10"/>
          <name val="Times New Roman"/>
          <family val="1"/>
          <scheme val="none"/>
        </font>
      </dxf>
    </rfmt>
    <rfmt sheetId="1" sqref="A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8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98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N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98" t="inlineStr">
        <is>
          <t>ИКР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8">
        <f>COUNTA(E198:AP198)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8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8">
        <f>AQ198/AR198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5" sId="1" ref="A198:XFD198" action="deleteRow">
    <rfmt sheetId="1" xfDxf="1" sqref="A198:XFD198" start="0" length="0">
      <dxf>
        <font>
          <sz val="10"/>
          <name val="Times New Roman"/>
          <family val="1"/>
          <scheme val="none"/>
        </font>
      </dxf>
    </rfmt>
    <rfmt sheetId="1" sqref="A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8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98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A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B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98" t="inlineStr">
        <is>
          <t>ИКР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8">
        <f>COUNTA(E198:AP198)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8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8">
        <f>AQ198/AR198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6" sId="1" ref="A198:XFD198" action="deleteRow">
    <rfmt sheetId="1" xfDxf="1" sqref="A198:XFD198" start="0" length="0">
      <dxf>
        <font>
          <sz val="10"/>
          <name val="Times New Roman"/>
          <family val="1"/>
          <scheme val="none"/>
        </font>
      </dxf>
    </rfmt>
    <rfmt sheetId="1" sqref="A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8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98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A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B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98" t="inlineStr">
        <is>
          <t>ИКР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8">
        <f>COUNTA(E198:AP198)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8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8">
        <f>AQ198/AR198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7" sId="1" ref="A198:XFD198" action="deleteRow">
    <rfmt sheetId="1" xfDxf="1" sqref="A198:XFD198" start="0" length="0">
      <dxf>
        <font>
          <sz val="10"/>
          <name val="Times New Roman"/>
          <family val="1"/>
          <scheme val="none"/>
        </font>
      </dxf>
    </rfmt>
    <rfmt sheetId="1" sqref="A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98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98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N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19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19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98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98" t="inlineStr">
        <is>
          <t>ИКР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9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8">
        <f>COUNTA(E198:AP198)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8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8">
        <f>AQ198/AR198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8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A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2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2">
        <f>COUNTA(E192:AP192)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2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2">
        <f>AQ192/AR192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9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A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2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2">
        <f>COUNTA(E192:AP192)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2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2">
        <f>AQ192/AR192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0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A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2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2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2">
        <f>COUNTA(E192:AP192)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2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2">
        <f>AQ192/AR192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1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A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92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9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92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9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9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92">
        <f>COUNTA(E192:AP192)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92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92">
        <f>AQ192/AR192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2" sId="1" ref="A186:XFD186" action="deleteRow">
    <rfmt sheetId="1" xfDxf="1" sqref="A186:XFD186" start="0" length="0">
      <dxf>
        <font>
          <sz val="10"/>
          <name val="Times New Roman"/>
          <family val="1"/>
          <scheme val="none"/>
        </font>
      </dxf>
    </rfmt>
    <rfmt sheetId="1" sqref="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6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6">
        <f>COUNTA(E186:AP186)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6">
        <f>AQ186/AR186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3" sId="1" ref="A186:XFD186" action="deleteRow">
    <rfmt sheetId="1" xfDxf="1" sqref="A186:XFD186" start="0" length="0">
      <dxf>
        <font>
          <sz val="10"/>
          <name val="Times New Roman"/>
          <family val="1"/>
          <scheme val="none"/>
        </font>
      </dxf>
    </rfmt>
    <rfmt sheetId="1" sqref="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6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6">
        <f>COUNTA(E186:AP186)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6">
        <f>AQ186/AR186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4" sId="1" ref="A186:XFD186" action="deleteRow">
    <rfmt sheetId="1" xfDxf="1" sqref="A186:XFD186" start="0" length="0">
      <dxf>
        <font>
          <sz val="10"/>
          <name val="Times New Roman"/>
          <family val="1"/>
          <scheme val="none"/>
        </font>
      </dxf>
    </rfmt>
    <rfmt sheetId="1" sqref="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6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6">
        <f>COUNTA(E186:AP186)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6">
        <f>AQ186/AR186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5" sId="1" ref="A186:XFD186" action="deleteRow">
    <rfmt sheetId="1" xfDxf="1" sqref="A186:XFD186" start="0" length="0">
      <dxf>
        <font>
          <sz val="10"/>
          <name val="Times New Roman"/>
          <family val="1"/>
          <scheme val="none"/>
        </font>
      </dxf>
    </rfmt>
    <rfmt sheetId="1" sqref="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86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186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18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6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6">
        <f>COUNTA(E186:AP186)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6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6">
        <f>AQ186/AR186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6" sId="1" ref="A180:XFD180" action="deleteRow">
    <rfmt sheetId="1" xfDxf="1" sqref="A180:XFD180" start="0" length="0">
      <dxf>
        <font>
          <sz val="10"/>
          <name val="Times New Roman"/>
          <family val="1"/>
          <scheme val="none"/>
        </font>
      </dxf>
    </rfmt>
    <rfmt sheetId="1" sqref="A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0" t="inlineStr">
        <is>
          <t>8в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8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8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0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0">
        <f>COUNTA(E180:AP180)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0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0">
        <f>AQ180/AR180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7" sId="1" ref="A180:XFD180" action="deleteRow">
    <rfmt sheetId="1" xfDxf="1" sqref="A180:XFD180" start="0" length="0">
      <dxf>
        <font>
          <sz val="10"/>
          <name val="Times New Roman"/>
          <family val="1"/>
          <scheme val="none"/>
        </font>
      </dxf>
    </rfmt>
    <rfmt sheetId="1" sqref="A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0" t="inlineStr">
        <is>
          <t>8г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18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8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0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0">
        <f>COUNTA(E180:AP180)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0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0">
        <f>AQ180/AR180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8" sId="1" ref="A180:XFD180" action="deleteRow">
    <rfmt sheetId="1" xfDxf="1" sqref="A180:XFD180" start="0" length="0">
      <dxf>
        <font>
          <sz val="10"/>
          <name val="Times New Roman"/>
          <family val="1"/>
          <scheme val="none"/>
        </font>
      </dxf>
    </rfmt>
    <rfmt sheetId="1" sqref="A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80" t="inlineStr">
        <is>
          <t>8д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8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8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0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0">
        <f>COUNTA(E180:AP180)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0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0">
        <f>AQ180/AR180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9" sId="1" ref="A180:XFD180" action="deleteRow">
    <rfmt sheetId="1" xfDxf="1" sqref="A180:XFD180" start="0" length="0">
      <dxf>
        <font>
          <sz val="10"/>
          <name val="Times New Roman"/>
          <family val="1"/>
          <scheme val="none"/>
        </font>
      </dxf>
    </rfmt>
    <rfmt sheetId="1" sqref="A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80" t="inlineStr">
        <is>
          <t>8е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180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G18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H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180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18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18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18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18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180">
        <f>COUNTA(E180:AP180)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180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180">
        <f>AQ180/AR180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020" sId="1">
    <oc r="C282" t="inlineStr">
      <is>
        <t>10а ГУМ (ин.яз)</t>
      </is>
    </oc>
    <nc r="C282" t="inlineStr">
      <is>
        <t>10а соц.-эконом.</t>
      </is>
    </nc>
  </rcc>
  <rcc rId="1021" sId="1">
    <oc r="C283" t="inlineStr">
      <is>
        <t>10а ГУМ (изо)</t>
      </is>
    </oc>
    <nc r="C283" t="inlineStr">
      <is>
        <t>10а технологич.</t>
      </is>
    </nc>
  </rcc>
  <rrc rId="1022" sId="1" ref="A323:XFD323" action="deleteRow">
    <rfmt sheetId="1" xfDxf="1" sqref="A323:XFD323" start="0" length="0">
      <dxf>
        <font>
          <sz val="10"/>
          <name val="Times New Roman"/>
          <family val="1"/>
          <scheme val="none"/>
        </font>
      </dxf>
    </rfmt>
    <rfmt sheetId="1" sqref="A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3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2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2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3">
        <f>COUNTA(E323:AP323)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3">
        <f>AQ323/AR323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23" sId="1" ref="A323:XFD323" action="deleteRow">
    <rfmt sheetId="1" xfDxf="1" sqref="A323:XFD323" start="0" length="0">
      <dxf>
        <font>
          <sz val="10"/>
          <name val="Times New Roman"/>
          <family val="1"/>
          <scheme val="none"/>
        </font>
      </dxf>
    </rfmt>
    <rfmt sheetId="1" sqref="A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3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2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2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3">
        <f>COUNTA(E323:AP323)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3">
        <f>AQ323/AR323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24" sId="1" ref="A315:XFD315" action="deleteRow">
    <rfmt sheetId="1" xfDxf="1" sqref="A315:XFD315" start="0" length="0">
      <dxf>
        <font>
          <sz val="10"/>
          <name val="Times New Roman"/>
          <family val="1"/>
          <scheme val="none"/>
        </font>
      </dxf>
    </rfmt>
    <rfmt sheetId="1" sqref="A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5" t="inlineStr">
        <is>
          <t>10б инф-мат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5">
        <f>COUNTA(E315:AP315)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5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5">
        <f>AQ315/AR315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25" sId="1" ref="A315:XFD315" action="deleteRow">
    <rfmt sheetId="1" xfDxf="1" sqref="A315:XFD315" start="0" length="0">
      <dxf>
        <font>
          <sz val="10"/>
          <name val="Times New Roman"/>
          <family val="1"/>
          <scheme val="none"/>
        </font>
      </dxf>
    </rfmt>
    <rfmt sheetId="1" sqref="A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5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5">
        <f>COUNTA(E315:AP315)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5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5">
        <f>AQ315/AR315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26" sId="1" ref="A315:XFD315" action="deleteRow">
    <rfmt sheetId="1" xfDxf="1" sqref="A315:XFD315" start="0" length="0">
      <dxf>
        <font>
          <sz val="10"/>
          <name val="Times New Roman"/>
          <family val="1"/>
          <scheme val="none"/>
        </font>
      </dxf>
    </rfmt>
    <rfmt sheetId="1" sqref="A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5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5">
        <f>COUNTA(E315:AP315)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5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5">
        <f>AQ315/AR315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27" sId="1" ref="A315:XFD315" action="deleteRow">
    <rfmt sheetId="1" xfDxf="1" sqref="A315:XFD315" start="0" length="0">
      <dxf>
        <font>
          <sz val="10"/>
          <name val="Times New Roman"/>
          <family val="1"/>
          <scheme val="none"/>
        </font>
      </dxf>
    </rfmt>
    <rfmt sheetId="1" sqref="A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15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5">
        <f>COUNTA(E315:AP315)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5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5">
        <f>AQ315/AR315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28" sId="1" ref="A315:XFD315" action="deleteRow">
    <rfmt sheetId="1" xfDxf="1" sqref="A315:XFD315" start="0" length="0">
      <dxf>
        <font>
          <sz val="10"/>
          <name val="Times New Roman"/>
          <family val="1"/>
          <scheme val="none"/>
        </font>
      </dxf>
    </rfmt>
    <rfmt sheetId="1" sqref="A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15" t="inlineStr">
        <is>
          <t>Информатика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C315" t="inlineStr">
        <is>
          <t>10а ГУМ (ин.яз)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1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5">
        <f>COUNTA(E315:AP315)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5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5">
        <f>AQ315/AR315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29" sId="1" ref="A315:XFD315" action="deleteRow">
    <rfmt sheetId="1" xfDxf="1" sqref="A315:XFD315" start="0" length="0">
      <dxf>
        <font>
          <sz val="10"/>
          <name val="Times New Roman"/>
          <family val="1"/>
          <scheme val="none"/>
        </font>
      </dxf>
    </rfmt>
    <rfmt sheetId="1" sqref="A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5" t="inlineStr">
        <is>
          <t>10а ГУМ (изо)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1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1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5">
        <f>COUNTA(E315:AP315)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5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5">
        <f>AQ315/AR315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0" sId="1" ref="A309:XFD309" action="deleteRow">
    <rfmt sheetId="1" xfDxf="1" sqref="A309:XFD309" start="0" length="0">
      <dxf>
        <font>
          <sz val="10"/>
          <name val="Times New Roman"/>
          <family val="1"/>
          <scheme val="none"/>
        </font>
      </dxf>
    </rfmt>
    <rfmt sheetId="1" sqref="A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9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9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09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9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9">
        <f>COUNTA(E309:AP309)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9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9">
        <f>AQ309/AR309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1" sId="1" ref="A309:XFD309" action="deleteRow">
    <rfmt sheetId="1" xfDxf="1" sqref="A309:XFD309" start="0" length="0">
      <dxf>
        <font>
          <sz val="10"/>
          <name val="Times New Roman"/>
          <family val="1"/>
          <scheme val="none"/>
        </font>
      </dxf>
    </rfmt>
    <rfmt sheetId="1" sqref="A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9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9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09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9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9">
        <f>COUNTA(E309:AP309)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9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9">
        <f>AQ309/AR309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2" sId="1" ref="A309:XFD309" action="deleteRow">
    <rfmt sheetId="1" xfDxf="1" sqref="A309:XFD309" start="0" length="0">
      <dxf>
        <font>
          <sz val="10"/>
          <name val="Times New Roman"/>
          <family val="1"/>
          <scheme val="none"/>
        </font>
      </dxf>
    </rfmt>
    <rfmt sheetId="1" sqref="A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9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9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09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9">
        <f>COUNTA(E309:AP309)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9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9">
        <f>AQ309/AR309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3" sId="1" ref="A309:XFD309" action="deleteRow">
    <rfmt sheetId="1" xfDxf="1" sqref="A309:XFD309" start="0" length="0">
      <dxf>
        <font>
          <sz val="10"/>
          <name val="Times New Roman"/>
          <family val="1"/>
          <scheme val="none"/>
        </font>
      </dxf>
    </rfmt>
    <rfmt sheetId="1" sqref="A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9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9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09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0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9">
        <f>COUNTA(E309:AP309)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9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9">
        <f>AQ309/AR309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4" sId="1" ref="A303:XFD303" action="deleteRow">
    <rfmt sheetId="1" xfDxf="1" sqref="A303:XFD303" start="0" length="0">
      <dxf>
        <font>
          <sz val="10"/>
          <name val="Times New Roman"/>
          <family val="1"/>
          <scheme val="none"/>
        </font>
      </dxf>
    </rfmt>
    <rfmt sheetId="1" sqref="A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3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3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X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Y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0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3">
        <f>COUNTA(E303:AP303)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3">
        <f>34*4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3">
        <f>AQ303/AR303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5" sId="1" ref="A303:XFD303" action="deleteRow">
    <rfmt sheetId="1" xfDxf="1" sqref="A303:XFD303" start="0" length="0">
      <dxf>
        <font>
          <sz val="10"/>
          <name val="Times New Roman"/>
          <family val="1"/>
          <scheme val="none"/>
        </font>
      </dxf>
    </rfmt>
    <rfmt sheetId="1" sqref="A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3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3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X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Y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0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3">
        <f>COUNTA(E303:AP303)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3">
        <f>34*4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3">
        <f>AQ303/AR303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6" sId="1" ref="A303:XFD303" action="deleteRow">
    <rfmt sheetId="1" xfDxf="1" sqref="A303:XFD303" start="0" length="0">
      <dxf>
        <font>
          <sz val="10"/>
          <name val="Times New Roman"/>
          <family val="1"/>
          <scheme val="none"/>
        </font>
      </dxf>
    </rfmt>
    <rfmt sheetId="1" sqref="A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3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3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0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3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3">
        <f>COUNTA(E303:AP303)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3">
        <f>AQ303/AR303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7" sId="1" ref="A303:XFD303" action="deleteRow">
    <rfmt sheetId="1" xfDxf="1" sqref="A303:XFD303" start="0" length="0">
      <dxf>
        <font>
          <sz val="10"/>
          <name val="Times New Roman"/>
          <family val="1"/>
          <scheme val="none"/>
        </font>
      </dxf>
    </rfmt>
    <rfmt sheetId="1" sqref="A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3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3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30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30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3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3">
        <f>COUNTA(E303:AP303)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3">
        <f>AQ303/AR303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8" sId="1" ref="A296:XFD296" action="deleteRow">
    <rfmt sheetId="1" xfDxf="1" sqref="A296:XFD296" start="0" length="0">
      <dxf>
        <font>
          <sz val="10"/>
          <name val="Times New Roman"/>
          <family val="1"/>
          <scheme val="none"/>
        </font>
      </dxf>
    </rfmt>
    <rfmt sheetId="1" sqref="A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6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6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6">
        <f>COUNTA(E296:AP296)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6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6">
        <f>AQ296/AR296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9" sId="1" ref="A296:XFD296" action="deleteRow">
    <rfmt sheetId="1" xfDxf="1" sqref="A296:XFD296" start="0" length="0">
      <dxf>
        <font>
          <sz val="10"/>
          <name val="Times New Roman"/>
          <family val="1"/>
          <scheme val="none"/>
        </font>
      </dxf>
    </rfmt>
    <rfmt sheetId="1" sqref="A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6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6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6">
        <f>COUNTA(E296:AP296)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6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6">
        <f>AQ296/AR296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0" sId="1" ref="A296:XFD296" action="deleteRow">
    <rfmt sheetId="1" xfDxf="1" sqref="A296:XFD296" start="0" length="0">
      <dxf>
        <font>
          <sz val="10"/>
          <name val="Times New Roman"/>
          <family val="1"/>
          <scheme val="none"/>
        </font>
      </dxf>
    </rfmt>
    <rfmt sheetId="1" sqref="A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6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6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6">
        <f>COUNTA(E296:AP296)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6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6">
        <f>AQ296/AR296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1" sId="1" ref="A296:XFD296" action="deleteRow">
    <rfmt sheetId="1" xfDxf="1" sqref="A296:XFD296" start="0" length="0">
      <dxf>
        <font>
          <sz val="10"/>
          <name val="Times New Roman"/>
          <family val="1"/>
          <scheme val="none"/>
        </font>
      </dxf>
    </rfmt>
    <rfmt sheetId="1" sqref="A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96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6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6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6">
        <f>COUNTA(E296:AP296)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6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6">
        <f>AQ296/AR296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2" sId="1" ref="A296:XFD296" action="deleteRow">
    <rfmt sheetId="1" xfDxf="1" sqref="A296:XFD296" start="0" length="0">
      <dxf>
        <font>
          <sz val="10"/>
          <name val="Times New Roman"/>
          <family val="1"/>
          <scheme val="none"/>
        </font>
      </dxf>
    </rfmt>
    <rfmt sheetId="1" sqref="A296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296" t="inlineStr">
        <is>
          <t>Ин.яз (француз)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ndxf>
    </rcc>
    <rcc rId="0" sId="1" dxf="1">
      <nc r="C296" t="inlineStr">
        <is>
          <t>10а ГУМ (ин.яз)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6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6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6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6">
        <f>COUNTA(E296:AP296)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6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6">
        <f>AQ296/AR296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3" sId="1" ref="A290:XFD290" action="deleteRow">
    <rfmt sheetId="1" xfDxf="1" sqref="A290:XFD290" start="0" length="0">
      <dxf>
        <font>
          <sz val="10"/>
          <name val="Times New Roman"/>
          <family val="1"/>
          <scheme val="none"/>
        </font>
      </dxf>
    </rfmt>
    <rfmt sheetId="1" sqref="A29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0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0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29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9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0">
        <f>COUNTA(E290:AP290)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0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0">
        <f>AQ290/AR290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4" sId="1" ref="A290:XFD290" action="deleteRow">
    <rfmt sheetId="1" xfDxf="1" sqref="A290:XFD290" start="0" length="0">
      <dxf>
        <font>
          <sz val="10"/>
          <name val="Times New Roman"/>
          <family val="1"/>
          <scheme val="none"/>
        </font>
      </dxf>
    </rfmt>
    <rfmt sheetId="1" sqref="A29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0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0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29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9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0">
        <f>COUNTA(E290:AP290)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0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0">
        <f>AQ290/AR290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5" sId="1" ref="A290:XFD290" action="deleteRow">
    <rfmt sheetId="1" xfDxf="1" sqref="A290:XFD290" start="0" length="0">
      <dxf>
        <font>
          <sz val="10"/>
          <name val="Times New Roman"/>
          <family val="1"/>
          <scheme val="none"/>
        </font>
      </dxf>
    </rfmt>
    <rfmt sheetId="1" sqref="A29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0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0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29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9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0">
        <f>COUNTA(E290:AP290)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0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0">
        <f>AQ290/AR290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6" sId="1" ref="A290:XFD290" action="deleteRow">
    <rfmt sheetId="1" xfDxf="1" sqref="A290:XFD290" start="0" length="0">
      <dxf>
        <font>
          <sz val="10"/>
          <name val="Times New Roman"/>
          <family val="1"/>
          <scheme val="none"/>
        </font>
      </dxf>
    </rfmt>
    <rfmt sheetId="1" sqref="A29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0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90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0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R29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90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0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0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0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0">
        <f>COUNTA(E290:AP290)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0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0">
        <f>AQ290/AR290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7" sId="1" ref="A284:XFD284" action="deleteRow">
    <rfmt sheetId="1" xfDxf="1" sqref="A284:XFD284" start="0" length="0">
      <dxf>
        <font>
          <sz val="10"/>
          <name val="Times New Roman"/>
          <family val="1"/>
          <scheme val="none"/>
        </font>
      </dxf>
    </rfmt>
    <rfmt sheetId="1" sqref="A2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</border>
      </dxf>
    </rfmt>
    <rcc rId="0" sId="1" dxf="1">
      <nc r="C284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84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84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28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28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84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84">
        <f>COUNTA(E284:AP284)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84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84">
        <f>AQ284/AR284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8" sId="1" ref="A284:XFD284" action="deleteRow">
    <rfmt sheetId="1" xfDxf="1" sqref="A284:XFD284" start="0" length="0">
      <dxf>
        <font>
          <sz val="10"/>
          <name val="Times New Roman"/>
          <family val="1"/>
          <scheme val="none"/>
        </font>
      </dxf>
    </rfmt>
    <rfmt sheetId="1" sqref="A2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</border>
      </dxf>
    </rfmt>
    <rcc rId="0" sId="1" dxf="1">
      <nc r="C284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84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84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28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28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84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84">
        <f>COUNTA(E284:AP284)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84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84">
        <f>AQ284/AR284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9" sId="1" ref="A284:XFD284" action="deleteRow">
    <rfmt sheetId="1" xfDxf="1" sqref="A284:XFD284" start="0" length="0">
      <dxf>
        <font>
          <sz val="10"/>
          <name val="Times New Roman"/>
          <family val="1"/>
          <scheme val="none"/>
        </font>
      </dxf>
    </rfmt>
    <rfmt sheetId="1" sqref="A2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</border>
      </dxf>
    </rfmt>
    <rcc rId="0" sId="1" dxf="1">
      <nc r="C284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84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84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28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28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84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84">
        <f>COUNTA(E284:AP284)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84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84">
        <f>AQ284/AR284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0" sId="1" ref="A284:XFD284" action="deleteRow">
    <rfmt sheetId="1" xfDxf="1" sqref="A284:XFD284" start="0" length="0">
      <dxf>
        <font>
          <sz val="10"/>
          <name val="Times New Roman"/>
          <family val="1"/>
          <scheme val="none"/>
        </font>
      </dxf>
    </rfmt>
    <rfmt sheetId="1" sqref="A2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84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bottom style="thin">
            <color indexed="64"/>
          </bottom>
        </border>
      </dxf>
    </rfmt>
    <rcc rId="0" sId="1" dxf="1">
      <nc r="C284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84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84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28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C284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D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84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84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84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84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84">
        <f>COUNTA(E284:AP284)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84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84">
        <f>AQ284/AR284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1" sId="1" ref="A295:XFD295" action="deleteRow">
    <rfmt sheetId="1" xfDxf="1" sqref="A295:XFD295" start="0" length="0">
      <dxf>
        <font>
          <sz val="10"/>
          <name val="Times New Roman"/>
          <family val="1"/>
          <scheme val="none"/>
        </font>
      </dxf>
    </rfmt>
    <rfmt sheetId="1" sqref="A29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5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295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29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95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5">
        <f>COUNTA(E295:AP295)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5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5">
        <f>AQ295/AR295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2" sId="1" ref="A293:XFD293" action="deleteRow">
    <rfmt sheetId="1" xfDxf="1" sqref="A293:XFD293" start="0" length="0">
      <dxf>
        <font>
          <sz val="10"/>
          <name val="Times New Roman"/>
          <family val="1"/>
          <scheme val="none"/>
        </font>
      </dxf>
    </rfmt>
    <rfmt sheetId="1" sqref="A29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3" t="inlineStr">
        <is>
          <t>10а ГУМ (изо)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29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9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9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9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3">
        <f>COUNTA(E293:AP293)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3">
        <f>AQ293/AR293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3" sId="1" ref="A297:XFD297" action="deleteRow">
    <rfmt sheetId="1" xfDxf="1" sqref="A297:XFD297" start="0" length="0">
      <dxf>
        <font>
          <sz val="10"/>
          <name val="Times New Roman"/>
          <family val="1"/>
          <scheme val="none"/>
        </font>
      </dxf>
    </rfmt>
    <rfmt sheetId="1" sqref="A2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7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7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297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A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B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G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L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M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7">
        <f>COUNTA(E297:AP297)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7">
        <f>34*5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7">
        <f>AQ297/AR297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4" sId="1" ref="A297:XFD297" action="deleteRow">
    <rfmt sheetId="1" xfDxf="1" sqref="A297:XFD297" start="0" length="0">
      <dxf>
        <font>
          <sz val="10"/>
          <name val="Times New Roman"/>
          <family val="1"/>
          <scheme val="none"/>
        </font>
      </dxf>
    </rfmt>
    <rfmt sheetId="1" sqref="A2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7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7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7">
        <f>COUNTA(E297:AP297)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7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7">
        <f>AQ297/AR297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5" sId="1" ref="A297:XFD297" action="deleteRow">
    <rfmt sheetId="1" xfDxf="1" sqref="A297:XFD297" start="0" length="0">
      <dxf>
        <font>
          <sz val="10"/>
          <name val="Times New Roman"/>
          <family val="1"/>
          <scheme val="none"/>
        </font>
      </dxf>
    </rfmt>
    <rfmt sheetId="1" sqref="A2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97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7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297" t="inlineStr">
        <is>
          <t xml:space="preserve"> </t>
        </is>
      </nc>
      <n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9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7">
        <f>COUNTA(E297:AP297)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7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7">
        <f>AQ297/AR297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6" sId="1" ref="A299:XFD299" action="deleteRow">
    <rfmt sheetId="1" xfDxf="1" sqref="A299:XFD299" start="0" length="0">
      <dxf>
        <font>
          <sz val="10"/>
          <name val="Times New Roman"/>
          <family val="1"/>
          <scheme val="none"/>
        </font>
      </dxf>
    </rfmt>
    <rfmt sheetId="1" sqref="A29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99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9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9">
        <f>COUNTA(E299:AP299)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9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9">
        <f>AQ299/AR299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7" sId="1" ref="A299:XFD299" action="deleteRow">
    <rfmt sheetId="1" xfDxf="1" sqref="A299:XFD299" start="0" length="0">
      <dxf>
        <font>
          <sz val="10"/>
          <name val="Times New Roman"/>
          <family val="1"/>
          <scheme val="none"/>
        </font>
      </dxf>
    </rfmt>
    <rfmt sheetId="1" sqref="A29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99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9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9">
        <f>COUNTA(E299:AP299)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9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9">
        <f>AQ299/AR299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8" sId="1" ref="A299:XFD299" action="deleteRow">
    <rfmt sheetId="1" xfDxf="1" sqref="A299:XFD299" start="0" length="0">
      <dxf>
        <font>
          <sz val="10"/>
          <name val="Times New Roman"/>
          <family val="1"/>
          <scheme val="none"/>
        </font>
      </dxf>
    </rfmt>
    <rfmt sheetId="1" sqref="A29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99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299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9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9">
        <f>COUNTA(E299:AP299)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9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9">
        <f>AQ299/AR299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59" sId="1" ref="A299:XFD299" action="deleteRow">
    <rfmt sheetId="1" xfDxf="1" sqref="A299:XFD299" start="0" length="0">
      <dxf>
        <font>
          <sz val="10"/>
          <name val="Times New Roman"/>
          <family val="1"/>
          <scheme val="none"/>
        </font>
      </dxf>
    </rfmt>
    <rfmt sheetId="1" sqref="A29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99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9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9">
        <f>COUNTA(E299:AP299)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9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9">
        <f>AQ299/AR299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0" sId="1" ref="A301:XFD301" action="deleteRow">
    <rfmt sheetId="1" xfDxf="1" sqref="A301:XFD301" start="0" length="0">
      <dxf>
        <font>
          <sz val="10"/>
          <name val="Times New Roman"/>
          <family val="1"/>
          <scheme val="none"/>
        </font>
      </dxf>
    </rfmt>
    <rfmt sheetId="1" sqref="A3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1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1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1">
        <f>COUNTA(E301:AP301)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1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1">
        <f>AQ301/AR301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1" sId="1" ref="A301:XFD301" action="deleteRow">
    <rfmt sheetId="1" xfDxf="1" sqref="A301:XFD301" start="0" length="0">
      <dxf>
        <font>
          <sz val="10"/>
          <name val="Times New Roman"/>
          <family val="1"/>
          <scheme val="none"/>
        </font>
      </dxf>
    </rfmt>
    <rfmt sheetId="1" sqref="A3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1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1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1">
        <f>COUNTA(E301:AP301)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1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1">
        <f>AQ301/AR301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2" sId="1" ref="A301:XFD301" action="deleteRow">
    <rfmt sheetId="1" xfDxf="1" sqref="A301:XFD301" start="0" length="0">
      <dxf>
        <font>
          <sz val="10"/>
          <name val="Times New Roman"/>
          <family val="1"/>
          <scheme val="none"/>
        </font>
      </dxf>
    </rfmt>
    <rfmt sheetId="1" sqref="A3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1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1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1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1">
        <f>COUNTA(E301:AP301)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1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1">
        <f>AQ301/AR301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3" sId="1" ref="A301:XFD301" action="deleteRow">
    <rfmt sheetId="1" xfDxf="1" sqref="A301:XFD301" start="0" length="0">
      <dxf>
        <font>
          <sz val="10"/>
          <name val="Times New Roman"/>
          <family val="1"/>
          <scheme val="none"/>
        </font>
      </dxf>
    </rfmt>
    <rfmt sheetId="1" sqref="A3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1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1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1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1">
        <f>COUNTA(E301:AP301)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1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1">
        <f>AQ301/AR301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4" sId="1" ref="A303:XFD303" action="deleteRow">
    <rfmt sheetId="1" xfDxf="1" sqref="A303:XFD303" start="0" length="0">
      <dxf>
        <font>
          <sz val="10"/>
          <name val="Times New Roman"/>
          <family val="1"/>
          <scheme val="none"/>
        </font>
      </dxf>
    </rfmt>
    <rfmt sheetId="1" sqref="A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3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3">
        <f>COUNTA(E303:AP303)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3">
        <f>AQ303/AR303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5" sId="1" ref="A303:XFD303" action="deleteRow">
    <rfmt sheetId="1" xfDxf="1" sqref="A303:XFD303" start="0" length="0">
      <dxf>
        <font>
          <sz val="10"/>
          <name val="Times New Roman"/>
          <family val="1"/>
          <scheme val="none"/>
        </font>
      </dxf>
    </rfmt>
    <rfmt sheetId="1" sqref="A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3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3">
        <f>COUNTA(E303:AP303)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3">
        <f>AQ303/AR303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6" sId="1" ref="A303:XFD303" action="deleteRow">
    <rfmt sheetId="1" xfDxf="1" sqref="A303:XFD303" start="0" length="0">
      <dxf>
        <font>
          <sz val="10"/>
          <name val="Times New Roman"/>
          <family val="1"/>
          <scheme val="none"/>
        </font>
      </dxf>
    </rfmt>
    <rfmt sheetId="1" sqref="A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3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3">
        <f>COUNTA(E303:AP303)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3">
        <f>AQ303/AR303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7" sId="1" ref="A303:XFD303" action="deleteRow">
    <rfmt sheetId="1" xfDxf="1" sqref="A303:XFD303" start="0" length="0">
      <dxf>
        <font>
          <sz val="10"/>
          <name val="Times New Roman"/>
          <family val="1"/>
          <scheme val="none"/>
        </font>
      </dxf>
    </rfmt>
    <rfmt sheetId="1" sqref="A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3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3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3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3">
        <f>COUNTA(E303:AP303)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3">
        <f>34*4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3">
        <f>AQ303/AR303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8" sId="1" ref="A305:XFD305" action="deleteRow">
    <rfmt sheetId="1" xfDxf="1" sqref="A305:XFD305" start="0" length="0">
      <dxf>
        <font>
          <sz val="10"/>
          <name val="Times New Roman"/>
          <family val="1"/>
          <scheme val="none"/>
        </font>
      </dxf>
    </rfmt>
    <rfmt sheetId="1" sqref="A3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5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5">
        <f>COUNTA(E305:AP305)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5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5">
        <f>AQ305/AR305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69" sId="1" ref="A305:XFD305" action="deleteRow">
    <rfmt sheetId="1" xfDxf="1" sqref="A305:XFD305" start="0" length="0">
      <dxf>
        <font>
          <sz val="10"/>
          <name val="Times New Roman"/>
          <family val="1"/>
          <scheme val="none"/>
        </font>
      </dxf>
    </rfmt>
    <rfmt sheetId="1" sqref="A3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5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5">
        <f>COUNTA(E305:AP305)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5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5">
        <f>AQ305/AR305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0" sId="1" ref="A305:XFD305" action="deleteRow">
    <rfmt sheetId="1" xfDxf="1" sqref="A305:XFD305" start="0" length="0">
      <dxf>
        <font>
          <sz val="10"/>
          <name val="Times New Roman"/>
          <family val="1"/>
          <scheme val="none"/>
        </font>
      </dxf>
    </rfmt>
    <rfmt sheetId="1" sqref="A3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5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5">
        <f>COUNTA(E305:AP305)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5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5">
        <f>AQ305/AR305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1" sId="1" ref="A305:XFD305" action="deleteRow">
    <rfmt sheetId="1" xfDxf="1" sqref="A305:XFD305" start="0" length="0">
      <dxf>
        <font>
          <sz val="10"/>
          <name val="Times New Roman"/>
          <family val="1"/>
          <scheme val="none"/>
        </font>
      </dxf>
    </rfmt>
    <rfmt sheetId="1" sqref="A3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5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5" t="inlineStr">
        <is>
          <t>СД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5">
        <f>COUNTA(E305:AP305)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5">
        <f>34*4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5">
        <f>AQ305/AR305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2" sId="1" ref="A307:XFD307" action="deleteRow">
    <rfmt sheetId="1" xfDxf="1" sqref="A307:XFD307" start="0" length="0">
      <dxf>
        <font>
          <sz val="10"/>
          <name val="Times New Roman"/>
          <family val="1"/>
          <scheme val="none"/>
        </font>
      </dxf>
    </rfmt>
    <rfmt sheetId="1" sqref="A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7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7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7">
        <f>COUNTA(E307:AP307)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7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7">
        <f>AQ307/AR307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3" sId="1" ref="A307:XFD307" action="deleteRow">
    <rfmt sheetId="1" xfDxf="1" sqref="A307:XFD307" start="0" length="0">
      <dxf>
        <font>
          <sz val="10"/>
          <name val="Times New Roman"/>
          <family val="1"/>
          <scheme val="none"/>
        </font>
      </dxf>
    </rfmt>
    <rfmt sheetId="1" sqref="A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7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7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L307" t="inlineStr">
        <is>
          <t xml:space="preserve"> </t>
        </is>
      </nc>
      <n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M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7">
        <f>COUNTA(E307:AP307)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7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7">
        <f>AQ307/AR307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4" sId="1" ref="A307:XFD307" action="deleteRow">
    <rfmt sheetId="1" xfDxf="1" sqref="A307:XFD307" start="0" length="0">
      <dxf>
        <font>
          <sz val="10"/>
          <name val="Times New Roman"/>
          <family val="1"/>
          <scheme val="none"/>
        </font>
      </dxf>
    </rfmt>
    <rfmt sheetId="1" sqref="A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7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7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7">
        <f>COUNTA(E307:AP307)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7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7">
        <f>AQ307/AR307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5" sId="1" ref="A307:XFD307" action="deleteRow">
    <rfmt sheetId="1" xfDxf="1" sqref="A307:XFD307" start="0" length="0">
      <dxf>
        <font>
          <sz val="10"/>
          <name val="Times New Roman"/>
          <family val="1"/>
          <scheme val="none"/>
        </font>
      </dxf>
    </rfmt>
    <rfmt sheetId="1" sqref="A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7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7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7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7">
        <f>COUNTA(E307:AP307)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7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7">
        <f>AQ307/AR307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6" sId="1" ref="A309:XFD309" action="deleteRow">
    <rfmt sheetId="1" xfDxf="1" sqref="A309:XFD309" start="0" length="0">
      <dxf>
        <font>
          <sz val="10"/>
          <name val="Times New Roman"/>
          <family val="1"/>
          <scheme val="none"/>
        </font>
      </dxf>
    </rfmt>
    <rfmt sheetId="1" sqref="A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9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9">
        <f>COUNTA(E309:AP309)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9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9">
        <f>AQ309/AR309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7" sId="1" ref="A309:XFD309" action="deleteRow">
    <rfmt sheetId="1" xfDxf="1" sqref="A309:XFD309" start="0" length="0">
      <dxf>
        <font>
          <sz val="10"/>
          <name val="Times New Roman"/>
          <family val="1"/>
          <scheme val="none"/>
        </font>
      </dxf>
    </rfmt>
    <rfmt sheetId="1" sqref="A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9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9">
        <f>COUNTA(E309:AP309)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9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9">
        <f>AQ309/AR309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8" sId="1" ref="A309:XFD309" action="deleteRow">
    <rfmt sheetId="1" xfDxf="1" sqref="A309:XFD309" start="0" length="0">
      <dxf>
        <font>
          <sz val="10"/>
          <name val="Times New Roman"/>
          <family val="1"/>
          <scheme val="none"/>
        </font>
      </dxf>
    </rfmt>
    <rfmt sheetId="1" sqref="A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9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9">
        <f>COUNTA(E309:AP309)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9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9">
        <f>AQ309/AR309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79" sId="1" ref="A309:XFD309" action="deleteRow">
    <rfmt sheetId="1" xfDxf="1" sqref="A309:XFD309" start="0" length="0">
      <dxf>
        <font>
          <sz val="10"/>
          <name val="Times New Roman"/>
          <family val="1"/>
          <scheme val="none"/>
        </font>
      </dxf>
    </rfmt>
    <rfmt sheetId="1" sqref="A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9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9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9">
        <f>COUNTA(E309:AP309)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9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9">
        <f>AQ309/AR309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80" sId="1" ref="A311:XFD311" action="deleteRow">
    <rfmt sheetId="1" xfDxf="1" sqref="A311:XFD311" start="0" length="0">
      <dxf>
        <font>
          <sz val="10"/>
          <name val="Times New Roman"/>
          <family val="1"/>
          <scheme val="none"/>
        </font>
      </dxf>
    </rfmt>
    <rfmt sheetId="1" sqref="A3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11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1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1">
        <f>COUNTA(E311:AP311)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1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1">
        <f>AQ311/AR311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81" sId="1" ref="A311:XFD311" action="deleteRow">
    <rfmt sheetId="1" xfDxf="1" sqref="A311:XFD311" start="0" length="0">
      <dxf>
        <font>
          <sz val="10"/>
          <name val="Times New Roman"/>
          <family val="1"/>
          <scheme val="none"/>
        </font>
      </dxf>
    </rfmt>
    <rfmt sheetId="1" sqref="A3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11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1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1">
        <f>COUNTA(E311:AP311)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1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1">
        <f>AQ311/AR311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82" sId="1" ref="A311:XFD311" action="deleteRow">
    <rfmt sheetId="1" xfDxf="1" sqref="A311:XFD311" start="0" length="0">
      <dxf>
        <font>
          <sz val="10"/>
          <name val="Times New Roman"/>
          <family val="1"/>
          <scheme val="none"/>
        </font>
      </dxf>
    </rfmt>
    <rfmt sheetId="1" sqref="A3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11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1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1">
        <f>COUNTA(E311:AP311)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1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1">
        <f>AQ311/AR311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83" sId="1" ref="A311:XFD311" action="deleteRow">
    <rfmt sheetId="1" xfDxf="1" sqref="A311:XFD311" start="0" length="0">
      <dxf>
        <font>
          <sz val="10"/>
          <name val="Times New Roman"/>
          <family val="1"/>
          <scheme val="none"/>
        </font>
      </dxf>
    </rfmt>
    <rfmt sheetId="1" sqref="A3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11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1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1">
        <f>COUNTA(E311:AP311)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1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1">
        <f>AQ311/AR311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84" sId="1" ref="A313:XFD313" action="deleteRow">
    <rfmt sheetId="1" xfDxf="1" sqref="A313:XFD313" start="0" length="0">
      <dxf>
        <font>
          <sz val="10"/>
          <name val="Times New Roman"/>
          <family val="1"/>
          <scheme val="none"/>
        </font>
      </dxf>
    </rfmt>
    <rfmt sheetId="1" sqref="A3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3" t="inlineStr">
        <is>
          <t>10б мат-инф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3" t="inlineStr">
        <is>
          <t>защ.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3">
        <f>COUNTA(E313:AP313)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3">
        <f>AQ313/AR313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85" sId="1" ref="A313:XFD313" action="deleteRow">
    <rfmt sheetId="1" xfDxf="1" sqref="A313:XFD313" start="0" length="0">
      <dxf>
        <font>
          <sz val="10"/>
          <name val="Times New Roman"/>
          <family val="1"/>
          <scheme val="none"/>
        </font>
      </dxf>
    </rfmt>
    <rfmt sheetId="1" sqref="A3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3" t="inlineStr">
        <is>
          <t>10б физ-мат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3" t="inlineStr">
        <is>
          <t>защ.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3">
        <f>COUNTA(E313:AP313)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3">
        <f>AQ313/AR313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86" sId="1" ref="A313:XFD313" action="deleteRow">
    <rfmt sheetId="1" xfDxf="1" sqref="A313:XFD313" start="0" length="0">
      <dxf>
        <font>
          <sz val="10"/>
          <name val="Times New Roman"/>
          <family val="1"/>
          <scheme val="none"/>
        </font>
      </dxf>
    </rfmt>
    <rfmt sheetId="1" sqref="A3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3" t="inlineStr">
        <is>
          <t>10в  хим-био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3" t="inlineStr">
        <is>
          <t>защ.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3">
        <f>COUNTA(E313:AP313)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3">
        <f>AQ313/AR313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87" sId="1" ref="A313:XFD313" action="deleteRow">
    <rfmt sheetId="1" xfDxf="1" sqref="A313:XFD313" start="0" length="0">
      <dxf>
        <font>
          <sz val="10"/>
          <name val="Times New Roman"/>
          <family val="1"/>
          <scheme val="none"/>
        </font>
      </dxf>
    </rfmt>
    <rfmt sheetId="1" sqref="A3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13" t="inlineStr">
        <is>
          <t>10в ГУМ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3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3" t="inlineStr">
        <is>
          <t>защ.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3">
        <f>COUNTA(E313:AP313)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3">
        <f>AQ313/AR313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088" sId="1">
    <oc r="C284" t="inlineStr">
      <is>
        <t>10а ГУМ (ин.яз)</t>
      </is>
    </oc>
    <nc r="C284" t="inlineStr">
      <is>
        <t>10а соц.-эконом.</t>
      </is>
    </nc>
  </rcc>
  <rcc rId="1089" sId="1">
    <oc r="C286" t="inlineStr">
      <is>
        <t>10а ГУМ (ин.яз)</t>
      </is>
    </oc>
    <nc r="C286" t="inlineStr">
      <is>
        <t>10а соц.-эконом.</t>
      </is>
    </nc>
  </rcc>
  <rcc rId="1090" sId="1">
    <oc r="C288" t="inlineStr">
      <is>
        <t>10а ГУМ (ин.яз)</t>
      </is>
    </oc>
    <nc r="C288" t="inlineStr">
      <is>
        <t>10а соц.-эконом.</t>
      </is>
    </nc>
  </rcc>
  <rcc rId="1091" sId="1">
    <oc r="C290" t="inlineStr">
      <is>
        <t>10а ГУМ (ин.яз)</t>
      </is>
    </oc>
    <nc r="C290" t="inlineStr">
      <is>
        <t>10а соц.-эконом.</t>
      </is>
    </nc>
  </rcc>
  <rcc rId="1092" sId="1">
    <oc r="C292" t="inlineStr">
      <is>
        <t>10а ГУМ (ин.яз)</t>
      </is>
    </oc>
    <nc r="C292" t="inlineStr">
      <is>
        <t>10а соц.-эконом.</t>
      </is>
    </nc>
  </rcc>
  <rcc rId="1093" sId="1">
    <oc r="C294" t="inlineStr">
      <is>
        <t>10а ГУМ (ин.яз)</t>
      </is>
    </oc>
    <nc r="C294" t="inlineStr">
      <is>
        <t>10а соц.-эконом.</t>
      </is>
    </nc>
  </rcc>
  <rrc rId="1094" sId="1" ref="A295:XFD295" action="deleteRow">
    <rfmt sheetId="1" xfDxf="1" sqref="A295:XFD295" start="0" length="0">
      <dxf>
        <font>
          <sz val="10"/>
          <name val="Times New Roman"/>
          <family val="1"/>
          <scheme val="none"/>
        </font>
      </dxf>
    </rfmt>
    <rfmt sheetId="1" sqref="A29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9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95" t="inlineStr">
        <is>
          <t>10а ГУМ (изо)</t>
        </is>
      </nc>
      <ndxf>
        <fill>
          <patternFill patternType="solid">
            <bgColor rgb="FFFFFFFF"/>
          </patternFill>
        </fill>
        <alignment horizontal="left"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95" start="0" length="0">
      <dxf>
        <fill>
          <patternFill patternType="solid">
            <bgColor rgb="FFFFFFFF"/>
          </patternFill>
        </fill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295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95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95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95" t="inlineStr">
        <is>
          <t>ВПР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9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9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95">
        <f>COUNTA(E295:AP295)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95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95">
        <f>AQ295/AR295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095" sId="1">
    <oc r="C296" t="inlineStr">
      <is>
        <t>10а ГУМ (ин.яз)</t>
      </is>
    </oc>
    <nc r="C296" t="inlineStr">
      <is>
        <t>10а соц.-эконом.</t>
      </is>
    </nc>
  </rcc>
  <rcc rId="1096" sId="1">
    <oc r="C298" t="inlineStr">
      <is>
        <t>10а ГУМ (ин.яз)</t>
      </is>
    </oc>
    <nc r="C298" t="inlineStr">
      <is>
        <t>10а соц.-эконом.</t>
      </is>
    </nc>
  </rcc>
  <rcc rId="1097" sId="1">
    <oc r="C300" t="inlineStr">
      <is>
        <t>10а ГУМ (ин.яз)</t>
      </is>
    </oc>
    <nc r="C300" t="inlineStr">
      <is>
        <t>10а соц.-эконом.</t>
      </is>
    </nc>
  </rcc>
  <rcc rId="1098" sId="1">
    <oc r="C302" t="inlineStr">
      <is>
        <t>10а ГУМ (ин.яз)</t>
      </is>
    </oc>
    <nc r="C302" t="inlineStr">
      <is>
        <t>10а соц.-эконом.</t>
      </is>
    </nc>
  </rcc>
  <rcc rId="1099" sId="1">
    <oc r="C304" t="inlineStr">
      <is>
        <t>10а ГУМ (ин.яз)</t>
      </is>
    </oc>
    <nc r="C304" t="inlineStr">
      <is>
        <t>10а соц.-эконом.</t>
      </is>
    </nc>
  </rcc>
  <rcc rId="1100" sId="1">
    <oc r="C306" t="inlineStr">
      <is>
        <t>10а ГУМ (ин.яз)</t>
      </is>
    </oc>
    <nc r="C306" t="inlineStr">
      <is>
        <t>10а соц.-эконом.</t>
      </is>
    </nc>
  </rcc>
  <rcc rId="1101" sId="1">
    <oc r="C308" t="inlineStr">
      <is>
        <t>10а ГУМ (ин.яз)</t>
      </is>
    </oc>
    <nc r="C308" t="inlineStr">
      <is>
        <t>10а соц.-эконом.</t>
      </is>
    </nc>
  </rcc>
  <rcc rId="1102" sId="1">
    <oc r="C310" t="inlineStr">
      <is>
        <t>10а ГУМ (ин.яз)</t>
      </is>
    </oc>
    <nc r="C310" t="inlineStr">
      <is>
        <t>10а соц.-эконом.</t>
      </is>
    </nc>
  </rcc>
  <rcc rId="1103" sId="1">
    <oc r="C285" t="inlineStr">
      <is>
        <t>10а ГУМ (изо)</t>
      </is>
    </oc>
    <nc r="C285" t="inlineStr">
      <is>
        <t>10а технологич.</t>
      </is>
    </nc>
  </rcc>
  <rcc rId="1104" sId="1">
    <oc r="C287" t="inlineStr">
      <is>
        <t>10а ГУМ (изо)</t>
      </is>
    </oc>
    <nc r="C287" t="inlineStr">
      <is>
        <t>10а технологич.</t>
      </is>
    </nc>
  </rcc>
  <rcc rId="1105" sId="1">
    <oc r="C289" t="inlineStr">
      <is>
        <t>10а ГУМ (изо)</t>
      </is>
    </oc>
    <nc r="C289" t="inlineStr">
      <is>
        <t>10а технологич.</t>
      </is>
    </nc>
  </rcc>
  <rcc rId="1106" sId="1">
    <oc r="C291" t="inlineStr">
      <is>
        <t>10а ГУМ (изо)</t>
      </is>
    </oc>
    <nc r="C291" t="inlineStr">
      <is>
        <t>10а технологич.</t>
      </is>
    </nc>
  </rcc>
  <rcc rId="1107" sId="1">
    <oc r="C293" t="inlineStr">
      <is>
        <t>10б мат-инф</t>
      </is>
    </oc>
    <nc r="C293" t="inlineStr">
      <is>
        <t>10а технологич.</t>
      </is>
    </nc>
  </rcc>
  <rcc rId="1108" sId="1">
    <oc r="C295" t="inlineStr">
      <is>
        <t>10б мат-инф</t>
      </is>
    </oc>
    <nc r="C295" t="inlineStr">
      <is>
        <t>10а технологич.</t>
      </is>
    </nc>
  </rcc>
  <rcc rId="1109" sId="1">
    <oc r="C297" t="inlineStr">
      <is>
        <t>10а ГУМ (изо)</t>
      </is>
    </oc>
    <nc r="C297" t="inlineStr">
      <is>
        <t>10а технологич.</t>
      </is>
    </nc>
  </rcc>
  <rcc rId="1110" sId="1">
    <oc r="C299" t="inlineStr">
      <is>
        <t>10а ГУМ (изо)</t>
      </is>
    </oc>
    <nc r="C299" t="inlineStr">
      <is>
        <t>10а технологич.</t>
      </is>
    </nc>
  </rcc>
  <rcc rId="1111" sId="1">
    <oc r="C301" t="inlineStr">
      <is>
        <t>10а ГУМ (изо)</t>
      </is>
    </oc>
    <nc r="C301" t="inlineStr">
      <is>
        <t>10а технологич.</t>
      </is>
    </nc>
  </rcc>
  <rcc rId="1112" sId="1">
    <oc r="C303" t="inlineStr">
      <is>
        <t>10а ГУМ (изо)</t>
      </is>
    </oc>
    <nc r="C303" t="inlineStr">
      <is>
        <t>10а технологич.</t>
      </is>
    </nc>
  </rcc>
  <rcc rId="1113" sId="1">
    <oc r="C305" t="inlineStr">
      <is>
        <t>10а ГУМ (изо)</t>
      </is>
    </oc>
    <nc r="C305" t="inlineStr">
      <is>
        <t>10а технологич.</t>
      </is>
    </nc>
  </rcc>
  <rcc rId="1114" sId="1">
    <oc r="C307" t="inlineStr">
      <is>
        <t>10а ГУМ (изо)</t>
      </is>
    </oc>
    <nc r="C307" t="inlineStr">
      <is>
        <t>10а технологич.</t>
      </is>
    </nc>
  </rcc>
  <rcc rId="1115" sId="1">
    <oc r="C309" t="inlineStr">
      <is>
        <t>10а ГУМ (изо)</t>
      </is>
    </oc>
    <nc r="C309" t="inlineStr">
      <is>
        <t>10а технологич.</t>
      </is>
    </nc>
  </rcc>
  <rcc rId="1116" sId="1">
    <oc r="C311" t="inlineStr">
      <is>
        <t>10а ГУМ (изо)</t>
      </is>
    </oc>
    <nc r="C311" t="inlineStr">
      <is>
        <t>10а технологич.</t>
      </is>
    </nc>
  </rcc>
  <rcc rId="1117" sId="1">
    <oc r="AR151">
      <f>34*4</f>
    </oc>
    <nc r="AR151">
      <v>102</v>
    </nc>
  </rcc>
  <rcc rId="1118" sId="1">
    <oc r="AQ151">
      <f>COUNTA(E151:AP151)</f>
    </oc>
    <nc r="AQ151">
      <v>6</v>
    </nc>
  </rcc>
  <rcc rId="1119" sId="1">
    <oc r="H151" t="inlineStr">
      <is>
        <t>КР</t>
      </is>
    </oc>
    <nc r="H151"/>
  </rcc>
  <rfmt sheetId="1" sqref="H151">
    <dxf>
      <fill>
        <patternFill patternType="none">
          <bgColor auto="1"/>
        </patternFill>
      </fill>
    </dxf>
  </rfmt>
  <rcc rId="1120" sId="1" odxf="1" dxf="1">
    <nc r="T151" t="inlineStr">
      <is>
        <t>КР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1121" sId="1">
    <oc r="Q151" t="inlineStr">
      <is>
        <t>КР</t>
      </is>
    </oc>
    <nc r="Q151"/>
  </rcc>
  <rcc rId="1122" sId="1">
    <oc r="X151" t="inlineStr">
      <is>
        <t>КР</t>
      </is>
    </oc>
    <nc r="X151"/>
  </rcc>
  <rcc rId="1123" sId="1">
    <oc r="AD151" t="inlineStr">
      <is>
        <t>КР</t>
      </is>
    </oc>
    <nc r="AD151"/>
  </rcc>
  <rfmt sheetId="1" sqref="Q151 U151:V151 X151 AD151">
    <dxf>
      <fill>
        <patternFill patternType="none">
          <bgColor auto="1"/>
        </patternFill>
      </fill>
    </dxf>
  </rfmt>
  <rcc rId="1124" sId="1">
    <oc r="AR152">
      <f>34*2</f>
    </oc>
    <nc r="AR152">
      <v>102</v>
    </nc>
  </rcc>
  <rm rId="1125" sheetId="1" source="N185" destination="M185" sourceSheetId="1">
    <rfmt sheetId="1" sqref="M185" start="0" length="0">
      <dxf>
        <font>
          <sz val="10"/>
          <color rgb="FF000000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126" sId="1">
    <oc r="I185" t="inlineStr">
      <is>
        <t>КР</t>
      </is>
    </oc>
    <nc r="I185"/>
  </rcc>
  <rm rId="1127" sheetId="1" source="V185" destination="W185" sourceSheetId="1">
    <rfmt sheetId="1" sqref="W185" start="0" length="0">
      <dxf>
        <font>
          <sz val="10"/>
          <color rgb="FF000000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128" sId="1">
    <oc r="AA185" t="inlineStr">
      <is>
        <t>КР</t>
      </is>
    </oc>
    <nc r="AA185"/>
  </rcc>
  <rm rId="1129" sheetId="1" source="AE184" destination="AD184" sourceSheetId="1">
    <rfmt sheetId="1" sqref="AD184" start="0" length="0">
      <dxf>
        <font>
          <sz val="10"/>
          <color rgb="FF000000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fmt sheetId="1" sqref="AA185">
    <dxf>
      <fill>
        <patternFill patternType="none">
          <bgColor auto="1"/>
        </patternFill>
      </fill>
    </dxf>
  </rfmt>
  <rfmt sheetId="1" sqref="I185">
    <dxf>
      <fill>
        <patternFill patternType="none">
          <bgColor auto="1"/>
        </patternFill>
      </fill>
    </dxf>
  </rfmt>
  <rrc rId="1130" sId="1" ref="A277:XFD277" action="deleteRow">
    <rfmt sheetId="1" xfDxf="1" sqref="A277:XFD277" start="0" length="0">
      <dxf>
        <font>
          <sz val="10"/>
          <name val="Times New Roman"/>
          <family val="1"/>
          <scheme val="none"/>
        </font>
      </dxf>
    </rfmt>
    <rfmt sheetId="1" sqref="A2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77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7">
        <f>COUNTA(E277:AP277)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7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7">
        <f>AQ277/AR277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1" sId="1" ref="A273:XFD273" action="deleteRow">
    <rfmt sheetId="1" xfDxf="1" sqref="A273:XFD273" start="0" length="0">
      <dxf>
        <font>
          <sz val="10"/>
          <name val="Times New Roman"/>
          <family val="1"/>
          <scheme val="none"/>
        </font>
      </dxf>
    </rfmt>
    <rfmt sheetId="1" sqref="A2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73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73">
        <f>COUNTA(E273:AP273)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73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73">
        <f>AQ273/AR273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2" sId="1" ref="A269:XFD269" action="deleteRow">
    <rfmt sheetId="1" xfDxf="1" sqref="A269:XFD269" start="0" length="0">
      <dxf>
        <font>
          <sz val="10"/>
          <name val="Times New Roman"/>
          <family val="1"/>
          <scheme val="none"/>
        </font>
      </dxf>
    </rfmt>
    <rfmt sheetId="1" sqref="A26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6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69" t="inlineStr">
        <is>
          <t>9в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6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6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9">
        <f>COUNTA(E269:AP269)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9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9">
        <f>AQ269/AR269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3" sId="1" ref="A265:XFD265" action="deleteRow">
    <rfmt sheetId="1" xfDxf="1" sqref="A265:XFD265" start="0" length="0">
      <dxf>
        <font>
          <sz val="10"/>
          <name val="Times New Roman"/>
          <family val="1"/>
          <scheme val="none"/>
        </font>
      </dxf>
    </rfmt>
    <rfmt sheetId="1" sqref="A26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6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65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65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6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6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5">
        <f>COUNTA(E265:AP265)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5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5">
        <f>AQ265/AR265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4" sId="1" ref="A261:XFD261" action="deleteRow">
    <rfmt sheetId="1" xfDxf="1" sqref="A261:XFD261" start="0" length="0">
      <dxf>
        <font>
          <sz val="10"/>
          <name val="Times New Roman"/>
          <family val="1"/>
          <scheme val="none"/>
        </font>
      </dxf>
    </rfmt>
    <rfmt sheetId="1" sqref="A2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61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61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6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6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61">
        <f>COUNTA(E261:AP261)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61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61">
        <f>AQ261/AR261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5" sId="1" ref="A257:XFD257" action="deleteRow">
    <rfmt sheetId="1" xfDxf="1" sqref="A257:XFD257" start="0" length="0">
      <dxf>
        <font>
          <sz val="10"/>
          <name val="Times New Roman"/>
          <family val="1"/>
          <scheme val="none"/>
        </font>
      </dxf>
    </rfmt>
    <rfmt sheetId="1" sqref="A25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57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25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25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57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L257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M25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7">
        <f>COUNTA(E257:AP257)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7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7">
        <f>AQ257/AR257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6" sId="1" ref="A253:XFD253" action="deleteRow">
    <rfmt sheetId="1" xfDxf="1" sqref="A253:XFD253" start="0" length="0">
      <dxf>
        <font>
          <sz val="10"/>
          <name val="Times New Roman"/>
          <family val="1"/>
          <scheme val="none"/>
        </font>
      </dxf>
    </rfmt>
    <rfmt sheetId="1" sqref="A2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53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5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53">
        <f>COUNTA(E253:AP253)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53">
        <f>34*2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53">
        <f>AQ253/AR253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7" sId="1" ref="A249:XFD249" action="deleteRow">
    <rfmt sheetId="1" xfDxf="1" sqref="A249:XFD249" start="0" length="0">
      <dxf>
        <font>
          <sz val="10"/>
          <name val="Times New Roman"/>
          <family val="1"/>
          <scheme val="none"/>
        </font>
      </dxf>
    </rfmt>
    <rfmt sheetId="1" sqref="A24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49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49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4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9">
        <f>COUNTA(E249:AP249)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9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9">
        <f>AQ249/AR249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8" sId="1" ref="A245:XFD245" action="deleteRow">
    <rfmt sheetId="1" xfDxf="1" sqref="A245:XFD245" start="0" length="0">
      <dxf>
        <font>
          <sz val="10"/>
          <name val="Times New Roman"/>
          <family val="1"/>
          <scheme val="none"/>
        </font>
      </dxf>
    </rfmt>
    <rfmt sheetId="1" sqref="A24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45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45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4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5">
        <f>COUNTA(E245:AP245)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5">
        <v>68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5">
        <f>AQ245/AR245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39" sId="1" ref="A241:XFD241" action="deleteRow">
    <rfmt sheetId="1" xfDxf="1" sqref="A241:XFD241" start="0" length="0">
      <dxf>
        <font>
          <sz val="10"/>
          <name val="Times New Roman"/>
          <family val="1"/>
          <scheme val="none"/>
        </font>
      </dxf>
    </rfmt>
    <rfmt sheetId="1" sqref="A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41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24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4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24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41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4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4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4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4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4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4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41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41">
        <f>COUNTA(E241:AP241)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41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41">
        <f>AQ241/AR241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40" sId="1" ref="A237:XFD237" action="deleteRow">
    <rfmt sheetId="1" xfDxf="1" sqref="A237:XFD237" start="0" length="0">
      <dxf>
        <font>
          <sz val="10"/>
          <name val="Times New Roman"/>
          <family val="1"/>
          <scheme val="none"/>
        </font>
      </dxf>
    </rfmt>
    <rfmt sheetId="1" sqref="A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7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3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237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23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3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7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7">
        <f>COUNTA(E237:AP237)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7">
        <f>34*1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7">
        <f>AQ237/AR237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41" sId="1" ref="A233:XFD233" action="deleteRow">
    <rfmt sheetId="1" xfDxf="1" sqref="A233:XFD233" start="0" length="0">
      <dxf>
        <font>
          <sz val="10"/>
          <name val="Times New Roman"/>
          <family val="1"/>
          <scheme val="none"/>
        </font>
      </dxf>
    </rfmt>
    <rfmt sheetId="1" sqref="A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33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2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2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2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23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2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33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33">
        <f>COUNTA(E233:AP233)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33">
        <v>68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33">
        <f>AQ233/AR233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42" sId="1" ref="A229:XFD229" action="deleteRow">
    <rfmt sheetId="1" xfDxf="1" sqref="A229:XFD229" start="0" length="0">
      <dxf>
        <font>
          <sz val="10"/>
          <name val="Times New Roman"/>
          <family val="1"/>
          <scheme val="none"/>
        </font>
      </dxf>
    </rfmt>
    <rfmt sheetId="1" sqref="A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9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9" start="0" length="0">
      <dxf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229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9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2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22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9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229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U22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V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A22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B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22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G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29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29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9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9">
        <f>COUNTA(E229:AP229)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9">
        <f>34*4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9">
        <f>AQ229/AR229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43" sId="1" ref="A225:XFD225" action="deleteRow">
    <rfmt sheetId="1" xfDxf="1" sqref="A225:XFD225" start="0" length="0">
      <dxf>
        <font>
          <sz val="10"/>
          <name val="Times New Roman"/>
          <family val="1"/>
          <scheme val="none"/>
        </font>
      </dxf>
    </rfmt>
    <rfmt sheetId="1" sqref="A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5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25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25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5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5">
        <f>COUNTA(E225:AP225)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5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5">
        <f>AQ225/AR225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44" sId="1" ref="A221:XFD221" action="deleteRow">
    <rfmt sheetId="1" xfDxf="1" sqref="A221:XFD221" start="0" length="0">
      <dxf>
        <font>
          <sz val="10"/>
          <name val="Times New Roman"/>
          <family val="1"/>
          <scheme val="none"/>
        </font>
      </dxf>
    </rfmt>
    <rfmt sheetId="1" sqref="A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21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21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22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U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21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221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221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221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2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2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2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21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21">
        <f>COUNTA(E221:AP221)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21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21">
        <f>AQ221/AR221</f>
      </nc>
      <ndxf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45" sId="1" ref="A217:XFD217" action="deleteRow">
    <rfmt sheetId="1" xfDxf="1" sqref="A217:XFD217" start="0" length="0">
      <dxf>
        <font>
          <sz val="10"/>
          <name val="Times New Roman"/>
          <family val="1"/>
          <scheme val="none"/>
        </font>
      </dxf>
    </rfmt>
    <rfmt sheetId="1" sqref="A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7" t="inlineStr">
        <is>
          <t>9г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217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1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21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Q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217" t="inlineStr">
        <is>
          <t xml:space="preserve">РТ ИС 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217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217" t="inlineStr">
        <is>
          <t>ИС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217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21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H21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I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21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21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21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21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21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21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21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217">
        <f>COUNTA(E217:AP217)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217">
        <f>34*3</f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217">
        <f>AQ217/AR217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146" sId="1">
    <oc r="AQ216">
      <f>COUNTA(E216:AP216)</f>
    </oc>
    <nc r="AQ216">
      <f>COUNTA(E216:AP216)</f>
    </nc>
  </rcc>
  <rcc rId="1147" sId="1" odxf="1" dxf="1">
    <nc r="Z216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m rId="1148" sheetId="1" source="Z215:Z216" destination="AA215:AA216" sourceSheetId="1">
    <rfmt sheetId="1" sqref="AA215" start="0" length="0">
      <dxf>
        <font>
          <sz val="10"/>
          <color rgb="FF000000"/>
          <name val="Times New Roman"/>
          <family val="2"/>
          <charset val="204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216" start="0" length="0">
      <dxf>
        <font>
          <sz val="10"/>
          <color rgb="FF000000"/>
          <name val="Times New Roman"/>
          <family val="2"/>
          <charset val="204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149" sId="1">
    <oc r="AR224">
      <f>34*4</f>
    </oc>
    <nc r="AR224">
      <f>34*3</f>
    </nc>
  </rcc>
  <rcc rId="1150" sId="1">
    <oc r="AK224" t="inlineStr">
      <is>
        <t>КР</t>
      </is>
    </oc>
    <nc r="AK224"/>
  </rcc>
  <rfmt sheetId="1" sqref="AK224">
    <dxf>
      <fill>
        <patternFill patternType="none">
          <bgColor auto="1"/>
        </patternFill>
      </fill>
    </dxf>
  </rfmt>
  <rm rId="1151" sheetId="1" source="AK224" destination="AK225" sourceSheetId="1">
    <rfmt sheetId="1" sqref="AK225" start="0" length="0">
      <dxf>
        <font>
          <sz val="10"/>
          <color rgb="FF000000"/>
          <name val="Times New Roman"/>
          <family val="1"/>
          <charset val="204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152" sId="1">
    <oc r="AR252">
      <f>34*3</f>
    </oc>
    <nc r="AR252">
      <f>34*2</f>
    </nc>
  </rcc>
  <rcc rId="1153" sId="1">
    <oc r="AR269">
      <f>34*5</f>
    </oc>
    <nc r="AR269">
      <f>34*3</f>
    </nc>
  </rcc>
  <rcc rId="1154" sId="1" odxf="1" dxf="1">
    <nc r="S269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55" sId="1" odxf="1" dxf="1">
    <nc r="V269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56" sId="1">
    <oc r="AR271">
      <f>34*5</f>
    </oc>
    <nc r="AR271">
      <f>34*3</f>
    </nc>
  </rcc>
  <rcc rId="1157" sId="1" odxf="1" dxf="1">
    <nc r="G271" t="inlineStr">
      <is>
        <t>СД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158" sId="1">
    <oc r="AR272">
      <f>34*2</f>
    </oc>
    <nc r="AR272">
      <v>136</v>
    </nc>
  </rcc>
  <rcc rId="1159" sId="1">
    <oc r="AR273">
      <f>34*2</f>
    </oc>
    <nc r="AR273">
      <v>136</v>
    </nc>
  </rcc>
  <rcc rId="1160" sId="1">
    <oc r="AR274">
      <f>34*2</f>
    </oc>
    <nc r="AR274">
      <v>102</v>
    </nc>
  </rcc>
  <rcc rId="1161" sId="1">
    <oc r="AR275">
      <f>34*2</f>
    </oc>
    <nc r="AR275">
      <v>102</v>
    </nc>
  </rcc>
  <rcc rId="1162" sId="1">
    <oc r="AR277">
      <f>34*4</f>
    </oc>
    <nc r="AR277">
      <v>34</v>
    </nc>
  </rcc>
  <rcc rId="1163" sId="1">
    <oc r="AB277" t="inlineStr">
      <is>
        <t>КР</t>
      </is>
    </oc>
    <nc r="AB277"/>
  </rcc>
  <rcc rId="1164" sId="1">
    <oc r="AH277" t="inlineStr">
      <is>
        <t>КР</t>
      </is>
    </oc>
    <nc r="AH277"/>
  </rcc>
  <rcc rId="1165" sId="1" odxf="1" dxf="1">
    <nc r="S277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fmt sheetId="1" sqref="AB277:AH277">
    <dxf>
      <fill>
        <patternFill patternType="none">
          <bgColor auto="1"/>
        </patternFill>
      </fill>
    </dxf>
  </rfmt>
  <rfmt sheetId="1" sqref="AJ277">
    <dxf>
      <fill>
        <patternFill patternType="none">
          <bgColor auto="1"/>
        </patternFill>
      </fill>
    </dxf>
  </rfmt>
  <rcc rId="1166" sId="1">
    <oc r="AJ277" t="inlineStr">
      <is>
        <t>ВПР</t>
      </is>
    </oc>
    <nc r="AJ277"/>
  </rcc>
  <rcc rId="1167" sId="1" odxf="1" dxf="1">
    <nc r="AK277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168" sId="1" odxf="1" dxf="1">
    <nc r="F276" t="inlineStr">
      <is>
        <t>СД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169" sId="1" odxf="1" dxf="1">
    <nc r="F278" t="inlineStr">
      <is>
        <t>СД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170" sId="1">
    <oc r="AR284">
      <f>34*4</f>
    </oc>
    <nc r="AR284">
      <v>68</v>
    </nc>
  </rcc>
  <rcc rId="1171" sId="1">
    <oc r="AR285">
      <f>34*4</f>
    </oc>
    <nc r="AR285">
      <v>68</v>
    </nc>
  </rcc>
  <rcc rId="1172" sId="1">
    <oc r="AR286">
      <f>34*2</f>
    </oc>
    <nc r="AR286">
      <v>136</v>
    </nc>
  </rcc>
  <rcc rId="1173" sId="1" odxf="1" dxf="1">
    <nc r="I286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  <alignment vertical="center" wrapText="1"/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  <alignment vertical="top" wrapText="0"/>
    </ndxf>
  </rcc>
  <rcc rId="1174" sId="1" odxf="1" dxf="1">
    <nc r="I287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  <alignment vertical="center" wrapText="1"/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  <alignment vertical="top" wrapText="0"/>
    </ndxf>
  </rcc>
  <rcc rId="1175" sId="1" odxf="1" dxf="1">
    <nc r="R286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  <alignment vertical="center" wrapText="1"/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  <alignment vertical="top" wrapText="0"/>
    </ndxf>
  </rcc>
  <rcc rId="1176" sId="1" odxf="1" dxf="1">
    <nc r="AC286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  <alignment vertical="center" wrapText="1"/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  <alignment vertical="top" wrapText="0"/>
    </ndxf>
  </rcc>
  <rrc rId="1177" sId="1" ref="A373:XFD373" action="deleteRow">
    <rfmt sheetId="1" xfDxf="1" sqref="A373:XFD373" start="0" length="0">
      <dxf>
        <font>
          <sz val="10"/>
          <name val="Times New Roman"/>
          <family val="1"/>
          <scheme val="none"/>
        </font>
      </dxf>
    </rfmt>
    <rfmt sheetId="1" sqref="A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73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73">
        <f>COUNTA(E373:AP373)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7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73">
        <f>AQ373/AR373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78" sId="1" ref="A373:XFD373" action="deleteRow">
    <rfmt sheetId="1" xfDxf="1" sqref="A373:XFD373" start="0" length="0">
      <dxf>
        <font>
          <sz val="10"/>
          <name val="Times New Roman"/>
          <family val="1"/>
          <scheme val="none"/>
        </font>
      </dxf>
    </rfmt>
    <rfmt sheetId="1" sqref="A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73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73">
        <f>COUNTA(E373:AP373)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7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73">
        <f>AQ373/AR373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79" sId="1" ref="A373:XFD373" action="deleteRow">
    <rfmt sheetId="1" xfDxf="1" sqref="A373:XFD373" start="0" length="0">
      <dxf>
        <font>
          <sz val="10"/>
          <name val="Times New Roman"/>
          <family val="1"/>
          <scheme val="none"/>
        </font>
      </dxf>
    </rfmt>
    <rfmt sheetId="1" sqref="A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73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7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7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7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73">
        <f>COUNTA(E373:AP373)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7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73">
        <f>AQ373/AR373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0" sId="1" ref="A368:XFD368" action="deleteRow">
    <rfmt sheetId="1" xfDxf="1" sqref="A368:XFD368" start="0" length="0">
      <dxf>
        <font>
          <sz val="10"/>
          <name val="Times New Roman"/>
          <family val="1"/>
          <scheme val="none"/>
        </font>
      </dxf>
    </rfmt>
    <rfmt sheetId="1" sqref="A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68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8">
        <f>COUNTA(E368:AP368)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8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8">
        <f>AQ368/AR368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1" sId="1" ref="A368:XFD368" action="deleteRow">
    <rfmt sheetId="1" xfDxf="1" sqref="A368:XFD368" start="0" length="0">
      <dxf>
        <font>
          <sz val="10"/>
          <name val="Times New Roman"/>
          <family val="1"/>
          <scheme val="none"/>
        </font>
      </dxf>
    </rfmt>
    <rfmt sheetId="1" sqref="A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68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8">
        <f>COUNTA(E368:AP368)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8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8">
        <f>AQ368/AR368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2" sId="1" ref="A368:XFD368" action="deleteRow">
    <rfmt sheetId="1" xfDxf="1" sqref="A368:XFD368" start="0" length="0">
      <dxf>
        <font>
          <sz val="10"/>
          <name val="Times New Roman"/>
          <family val="1"/>
          <scheme val="none"/>
        </font>
      </dxf>
    </rfmt>
    <rfmt sheetId="1" sqref="A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68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6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8">
        <f>COUNTA(E368:AP368)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8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8">
        <f>AQ368/AR368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3" sId="1" ref="A363:XFD363" action="deleteRow">
    <rfmt sheetId="1" xfDxf="1" sqref="A363:XFD363" start="0" length="0">
      <dxf>
        <font>
          <sz val="10"/>
          <name val="Times New Roman"/>
          <family val="1"/>
          <scheme val="none"/>
        </font>
      </dxf>
    </rfmt>
    <rfmt sheetId="1" sqref="A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63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6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3">
        <f>COUNTA(E363:AP363)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3">
        <f>AQ363/AR363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4" sId="1" ref="A363:XFD363" action="deleteRow">
    <rfmt sheetId="1" xfDxf="1" sqref="A363:XFD363" start="0" length="0">
      <dxf>
        <font>
          <sz val="10"/>
          <name val="Times New Roman"/>
          <family val="1"/>
          <scheme val="none"/>
        </font>
      </dxf>
    </rfmt>
    <rfmt sheetId="1" sqref="A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63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6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3">
        <f>COUNTA(E363:AP363)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3">
        <f>AQ363/AR363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5" sId="1" ref="A363:XFD363" action="deleteRow">
    <rfmt sheetId="1" xfDxf="1" sqref="A363:XFD363" start="0" length="0">
      <dxf>
        <font>
          <sz val="10"/>
          <name val="Times New Roman"/>
          <family val="1"/>
          <scheme val="none"/>
        </font>
      </dxf>
    </rfmt>
    <rfmt sheetId="1" sqref="A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63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6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6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6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6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63">
        <f>COUNTA(E363:AP363)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6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63">
        <f>AQ363/AR363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6" sId="1" ref="A358:XFD358" action="deleteRow">
    <rfmt sheetId="1" xfDxf="1" sqref="A358:XFD358" start="0" length="0">
      <dxf>
        <font>
          <sz val="10"/>
          <name val="Times New Roman"/>
          <family val="1"/>
          <scheme val="none"/>
        </font>
      </dxf>
    </rfmt>
    <rfmt sheetId="1" sqref="A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58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5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58">
        <f>COUNTA(E358:AP358)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58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58">
        <f>AQ358/AR358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7" sId="1" ref="A358:XFD358" action="deleteRow">
    <rfmt sheetId="1" xfDxf="1" sqref="A358:XFD358" start="0" length="0">
      <dxf>
        <font>
          <sz val="10"/>
          <name val="Times New Roman"/>
          <family val="1"/>
          <scheme val="none"/>
        </font>
      </dxf>
    </rfmt>
    <rfmt sheetId="1" sqref="A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58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5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58">
        <f>COUNTA(E358:AP358)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58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58">
        <f>AQ358/AR358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8" sId="1" ref="A358:XFD358" action="deleteRow">
    <rfmt sheetId="1" xfDxf="1" sqref="A358:XFD358" start="0" length="0">
      <dxf>
        <font>
          <sz val="10"/>
          <name val="Times New Roman"/>
          <family val="1"/>
          <scheme val="none"/>
        </font>
      </dxf>
    </rfmt>
    <rfmt sheetId="1" sqref="A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58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5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5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5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5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58">
        <f>COUNTA(E358:AP358)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58">
        <f>34*4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58">
        <f>AQ358/AR358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89" sId="1" ref="A353:XFD353" action="deleteRow">
    <rfmt sheetId="1" xfDxf="1" sqref="A353:XFD353" start="0" length="0">
      <dxf>
        <font>
          <sz val="10"/>
          <name val="Times New Roman"/>
          <family val="1"/>
          <scheme val="none"/>
        </font>
      </dxf>
    </rfmt>
    <rfmt sheetId="1" sqref="A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53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5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53">
        <f>COUNTA(E353:AP353)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5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53">
        <f>AQ353/AR353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0" sId="1" ref="A353:XFD353" action="deleteRow">
    <rfmt sheetId="1" xfDxf="1" sqref="A353:XFD353" start="0" length="0">
      <dxf>
        <font>
          <sz val="10"/>
          <name val="Times New Roman"/>
          <family val="1"/>
          <scheme val="none"/>
        </font>
      </dxf>
    </rfmt>
    <rfmt sheetId="1" sqref="A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53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5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53">
        <f>COUNTA(E353:AP353)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5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53">
        <f>AQ353/AR353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1" sId="1" ref="A353:XFD353" action="deleteRow">
    <rfmt sheetId="1" xfDxf="1" sqref="A353:XFD353" start="0" length="0">
      <dxf>
        <font>
          <sz val="10"/>
          <name val="Times New Roman"/>
          <family val="1"/>
          <scheme val="none"/>
        </font>
      </dxf>
    </rfmt>
    <rfmt sheetId="1" sqref="A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53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5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5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5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5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53">
        <f>COUNTA(E353:AP353)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53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53">
        <f>AQ353/AR353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2" sId="1" ref="A348:XFD348" action="deleteRow">
    <rfmt sheetId="1" xfDxf="1" sqref="A348:XFD348" start="0" length="0">
      <dxf>
        <font>
          <sz val="10"/>
          <name val="Times New Roman"/>
          <family val="1"/>
          <scheme val="none"/>
        </font>
      </dxf>
    </rfmt>
    <rfmt sheetId="1" sqref="A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48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4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8">
        <f>COUNTA(E348:AP348)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8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8">
        <f>AQ348/AR348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3" sId="1" ref="A348:XFD348" action="deleteRow">
    <rfmt sheetId="1" xfDxf="1" sqref="A348:XFD348" start="0" length="0">
      <dxf>
        <font>
          <sz val="10"/>
          <name val="Times New Roman"/>
          <family val="1"/>
          <scheme val="none"/>
        </font>
      </dxf>
    </rfmt>
    <rfmt sheetId="1" sqref="A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48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4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8">
        <f>COUNTA(E348:AP348)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8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8">
        <f>AQ348/AR348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4" sId="1" ref="A348:XFD348" action="deleteRow">
    <rfmt sheetId="1" xfDxf="1" sqref="A348:XFD348" start="0" length="0">
      <dxf>
        <font>
          <sz val="10"/>
          <name val="Times New Roman"/>
          <family val="1"/>
          <scheme val="none"/>
        </font>
      </dxf>
    </rfmt>
    <rfmt sheetId="1" sqref="A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48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4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4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8">
        <f>COUNTA(E348:AP348)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8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8">
        <f>AQ348/AR348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5" sId="1" ref="A343:XFD343" action="deleteRow">
    <rfmt sheetId="1" xfDxf="1" sqref="A343:XFD343" start="0" length="0">
      <dxf>
        <font>
          <sz val="10"/>
          <name val="Times New Roman"/>
          <family val="1"/>
          <scheme val="none"/>
        </font>
      </dxf>
    </rfmt>
    <rfmt sheetId="1" sqref="A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43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4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3">
        <f>COUNTA(E343:AP343)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3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3">
        <f>AQ343/AR343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6" sId="1" ref="A343:XFD343" action="deleteRow">
    <rfmt sheetId="1" xfDxf="1" sqref="A343:XFD343" start="0" length="0">
      <dxf>
        <font>
          <sz val="10"/>
          <name val="Times New Roman"/>
          <family val="1"/>
          <scheme val="none"/>
        </font>
      </dxf>
    </rfmt>
    <rfmt sheetId="1" sqref="A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43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4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3">
        <f>COUNTA(E343:AP343)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3">
        <f>AQ343/AR343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7" sId="1" ref="A343:XFD343" action="deleteRow">
    <rfmt sheetId="1" xfDxf="1" sqref="A343:XFD343" start="0" length="0">
      <dxf>
        <font>
          <sz val="10"/>
          <name val="Times New Roman"/>
          <family val="1"/>
          <scheme val="none"/>
        </font>
      </dxf>
    </rfmt>
    <rfmt sheetId="1" sqref="A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43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4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4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4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4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43">
        <f>COUNTA(E343:AP343)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4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43">
        <f>AQ343/AR343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8" sId="1" ref="A338:XFD338" action="deleteRow">
    <rfmt sheetId="1" xfDxf="1" sqref="A338:XFD338" start="0" length="0">
      <dxf>
        <font>
          <sz val="10"/>
          <name val="Times New Roman"/>
          <family val="1"/>
          <scheme val="none"/>
        </font>
      </dxf>
    </rfmt>
    <rfmt sheetId="1" sqref="A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38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3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38">
        <f>COUNTA(E338:AP338)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38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38">
        <f>AQ338/AR338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199" sId="1" ref="A338:XFD338" action="deleteRow">
    <rfmt sheetId="1" xfDxf="1" sqref="A338:XFD338" start="0" length="0">
      <dxf>
        <font>
          <sz val="10"/>
          <name val="Times New Roman"/>
          <family val="1"/>
          <scheme val="none"/>
        </font>
      </dxf>
    </rfmt>
    <rfmt sheetId="1" sqref="A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38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3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38">
        <f>COUNTA(E338:AP338)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38">
        <f>34*5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38">
        <f>AQ338/AR338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0" sId="1" ref="A338:XFD338" action="deleteRow">
    <rfmt sheetId="1" xfDxf="1" sqref="A338:XFD338" start="0" length="0">
      <dxf>
        <font>
          <sz val="10"/>
          <name val="Times New Roman"/>
          <family val="1"/>
          <scheme val="none"/>
        </font>
      </dxf>
    </rfmt>
    <rfmt sheetId="1" sqref="A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38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3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L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3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38" t="inlineStr">
        <is>
          <t>КР</t>
        </is>
      </nc>
      <ndxf>
        <font>
          <sz val="1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3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3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38">
        <f>COUNTA(E338:AP338)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38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38">
        <f>AQ338/AR338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1" sId="1" ref="A333:XFD333" action="deleteRow">
    <rfmt sheetId="1" xfDxf="1" sqref="A333:XFD333" start="0" length="0">
      <dxf>
        <font>
          <sz val="10"/>
          <name val="Times New Roman"/>
          <family val="1"/>
          <scheme val="none"/>
        </font>
      </dxf>
    </rfmt>
    <rfmt sheetId="1" sqref="A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33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3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3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3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33">
        <f>COUNTA(E333:AP333)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3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33">
        <f>AQ333/AR333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2" sId="1" ref="A333:XFD333" action="deleteRow">
    <rfmt sheetId="1" xfDxf="1" sqref="A333:XFD333" start="0" length="0">
      <dxf>
        <font>
          <sz val="10"/>
          <name val="Times New Roman"/>
          <family val="1"/>
          <scheme val="none"/>
        </font>
      </dxf>
    </rfmt>
    <rfmt sheetId="1" sqref="A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33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3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3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3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33">
        <f>COUNTA(E333:AP333)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3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33">
        <f>AQ333/AR333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3" sId="1" ref="A333:XFD333" action="deleteRow">
    <rfmt sheetId="1" xfDxf="1" sqref="A333:XFD333" start="0" length="0">
      <dxf>
        <font>
          <sz val="10"/>
          <name val="Times New Roman"/>
          <family val="1"/>
          <scheme val="none"/>
        </font>
      </dxf>
    </rfmt>
    <rfmt sheetId="1" sqref="A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33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3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3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33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33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3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3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33">
        <f>COUNTA(E333:AP333)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3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33">
        <f>AQ333/AR333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4" sId="1" ref="A328:XFD328" action="deleteRow">
    <rfmt sheetId="1" xfDxf="1" sqref="A328:XFD328" start="0" length="0">
      <dxf>
        <font>
          <sz val="10"/>
          <name val="Times New Roman"/>
          <family val="1"/>
          <scheme val="none"/>
        </font>
      </dxf>
    </rfmt>
    <rfmt sheetId="1" sqref="A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8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8">
        <f>COUNTA(E328:AP328)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8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8">
        <f>AQ328/AR328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5" sId="1" ref="A328:XFD328" action="deleteRow">
    <rfmt sheetId="1" xfDxf="1" sqref="A328:XFD328" start="0" length="0">
      <dxf>
        <font>
          <sz val="10"/>
          <name val="Times New Roman"/>
          <family val="1"/>
          <scheme val="none"/>
        </font>
      </dxf>
    </rfmt>
    <rfmt sheetId="1" sqref="A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8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8">
        <f>COUNTA(E328:AP328)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8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8">
        <f>AQ328/AR328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6" sId="1" ref="A328:XFD328" action="deleteRow">
    <rfmt sheetId="1" xfDxf="1" sqref="A328:XFD328" start="0" length="0">
      <dxf>
        <font>
          <sz val="10"/>
          <name val="Times New Roman"/>
          <family val="1"/>
          <scheme val="none"/>
        </font>
      </dxf>
    </rfmt>
    <rfmt sheetId="1" sqref="A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28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2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K32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L32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8">
        <f>COUNTA(E328:AP328)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8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8">
        <f>AQ328/AR328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7" sId="1" ref="A323:XFD323" action="deleteRow">
    <rfmt sheetId="1" xfDxf="1" sqref="A323:XFD323" start="0" length="0">
      <dxf>
        <font>
          <sz val="10"/>
          <name val="Times New Roman"/>
          <family val="1"/>
          <scheme val="none"/>
        </font>
      </dxf>
    </rfmt>
    <rfmt sheetId="1" sqref="A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3" t="inlineStr">
        <is>
          <t>11в хим био</t>
        </is>
      </nc>
      <ndxf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23" start="0" length="0">
      <dxf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23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3">
        <f>COUNTA(E323:AP323)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3">
        <f>AQ323/AR323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8" sId="1" ref="A323:XFD323" action="deleteRow">
    <rfmt sheetId="1" xfDxf="1" sqref="A323:XFD323" start="0" length="0">
      <dxf>
        <font>
          <sz val="10"/>
          <name val="Times New Roman"/>
          <family val="1"/>
          <scheme val="none"/>
        </font>
      </dxf>
    </rfmt>
    <rfmt sheetId="1" sqref="A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23" t="inlineStr">
        <is>
          <t>11в физ-мат</t>
        </is>
      </nc>
      <ndxf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23" start="0" length="0">
      <dxf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W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23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3">
        <f>COUNTA(E323:AP323)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3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3">
        <f>AQ323/AR323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09" sId="1" ref="A323:XFD323" action="deleteRow">
    <rfmt sheetId="1" xfDxf="1" sqref="A323:XFD323" start="0" length="0">
      <dxf>
        <font>
          <sz val="10"/>
          <name val="Times New Roman"/>
          <family val="1"/>
          <scheme val="none"/>
        </font>
      </dxf>
    </rfmt>
    <rfmt sheetId="1" sqref="A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3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23" t="inlineStr">
        <is>
          <t>11в гум</t>
        </is>
      </nc>
      <ndxf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23" start="0" length="0">
      <dxf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N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O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E323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F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23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23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23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23">
        <f>COUNTA(E323:AP323)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23">
        <f>34*1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23">
        <f>AQ323/AR323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0" sId="1" ref="A318:XFD318" action="deleteRow">
    <rfmt sheetId="1" xfDxf="1" sqref="A318:XFD318" start="0" length="0">
      <dxf>
        <font>
          <sz val="10"/>
          <name val="Times New Roman"/>
          <family val="1"/>
          <scheme val="none"/>
        </font>
      </dxf>
    </rfmt>
    <rfmt sheetId="1" sqref="A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8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318" t="inlineStr">
        <is>
          <t>ВКР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3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V31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W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Z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A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8">
        <v>2</v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8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8">
        <f>AQ318/AR318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1" sId="1" ref="A318:XFD318" action="deleteRow">
    <rfmt sheetId="1" xfDxf="1" sqref="A318:XFD318" start="0" length="0">
      <dxf>
        <font>
          <sz val="10"/>
          <name val="Times New Roman"/>
          <family val="1"/>
          <scheme val="none"/>
        </font>
      </dxf>
    </rfmt>
    <rfmt sheetId="1" sqref="A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8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18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318" t="inlineStr">
        <is>
          <t>КР</t>
        </is>
      </nc>
      <ndxf>
        <fill>
          <patternFill patternType="solid">
            <bgColor rgb="FFFFC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U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V318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W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F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G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8">
        <f>COUNTA(E318:AP318)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8">
        <f>34*4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8">
        <f>AQ318/AR318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2" sId="1" ref="A318:XFD318" action="deleteRow">
    <rfmt sheetId="1" xfDxf="1" sqref="A318:XFD318" start="0" length="0">
      <dxf>
        <font>
          <sz val="10"/>
          <name val="Times New Roman"/>
          <family val="1"/>
          <scheme val="none"/>
        </font>
      </dxf>
    </rfmt>
    <rfmt sheetId="1" sqref="A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18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8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318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3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O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P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S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T3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W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X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B318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C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18" t="inlineStr">
        <is>
          <t>КР</t>
        </is>
      </nc>
      <ndxf>
        <fill>
          <patternFill patternType="solid">
            <bgColor rgb="FFFFC0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8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8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8">
        <f>COUNTA(E318:AP318)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8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8">
        <f>AQ318/AR318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3" sId="1" ref="A312:XFD312" action="deleteRow">
    <rfmt sheetId="1" xfDxf="1" sqref="A312:XFD312" start="0" length="0">
      <dxf>
        <font>
          <sz val="10"/>
          <name val="Times New Roman"/>
          <family val="1"/>
          <scheme val="none"/>
        </font>
      </dxf>
    </rfmt>
    <rfmt sheetId="1" sqref="A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2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2">
        <f>COUNTA(E312:AP312)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2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2">
        <f>AQ312/AR312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4" sId="1" ref="A312:XFD312" action="deleteRow">
    <rfmt sheetId="1" xfDxf="1" sqref="A312:XFD312" start="0" length="0">
      <dxf>
        <font>
          <sz val="10"/>
          <name val="Times New Roman"/>
          <family val="1"/>
          <scheme val="none"/>
        </font>
      </dxf>
    </rfmt>
    <rfmt sheetId="1" sqref="A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12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2">
        <f>COUNTA(E312:AP312)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2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2">
        <f>AQ312/AR312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5" sId="1" ref="A312:XFD312" action="deleteRow">
    <rfmt sheetId="1" xfDxf="1" sqref="A312:XFD312" start="0" length="0">
      <dxf>
        <font>
          <sz val="10"/>
          <name val="Times New Roman"/>
          <family val="1"/>
          <scheme val="none"/>
        </font>
      </dxf>
    </rfmt>
    <rfmt sheetId="1" sqref="A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12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2">
        <f>COUNTA(E312:AP312)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2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2">
        <f>AQ312/AR312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6" sId="1" ref="A312:XFD312" action="deleteRow">
    <rfmt sheetId="1" xfDxf="1" sqref="A312:XFD312" start="0" length="0">
      <dxf>
        <font>
          <sz val="10"/>
          <name val="Times New Roman"/>
          <family val="1"/>
          <scheme val="none"/>
        </font>
      </dxf>
    </rfmt>
    <rfmt sheetId="1" sqref="A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12" t="inlineStr">
        <is>
          <t>ИН.яз (франц.)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ndxf>
    </rcc>
    <rcc rId="0" sId="1" dxf="1">
      <nc r="C312" t="inlineStr">
        <is>
          <t>11а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1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</dxf>
    </rfmt>
    <rfmt sheetId="1" sqref="I3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1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1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12">
        <f>COUNTA(E312:AP312)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12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12">
        <f>AQ312/AR312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7" sId="1" ref="A307:XFD307" action="deleteRow">
    <rfmt sheetId="1" xfDxf="1" sqref="A307:XFD307" start="0" length="0">
      <dxf>
        <font>
          <sz val="10"/>
          <name val="Times New Roman"/>
          <family val="1"/>
          <scheme val="none"/>
        </font>
      </dxf>
    </rfmt>
    <rfmt sheetId="1" sqref="A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7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07" t="inlineStr">
        <is>
          <t>РТ ИС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307" t="inlineStr">
        <is>
          <t>ИС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R3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3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7">
        <f>COUNTA(E307:AP307)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7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7">
        <f>AQ307/AR307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8" sId="1" ref="A307:XFD307" action="deleteRow">
    <rfmt sheetId="1" xfDxf="1" sqref="A307:XFD307" start="0" length="0">
      <dxf>
        <font>
          <sz val="10"/>
          <name val="Times New Roman"/>
          <family val="1"/>
          <scheme val="none"/>
        </font>
      </dxf>
    </rfmt>
    <rfmt sheetId="1" sqref="A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7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07" t="inlineStr">
        <is>
          <t>РТ ИС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Q307" t="inlineStr">
        <is>
          <t>ИС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R3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I3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7">
        <f>COUNTA(E307:AP307)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7">
        <f>34*3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7">
        <f>AQ307/AR307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19" sId="1" ref="A307:XFD307" action="deleteRow">
    <rfmt sheetId="1" xfDxf="1" sqref="A307:XFD307" start="0" length="0">
      <dxf>
        <font>
          <sz val="10"/>
          <name val="Times New Roman"/>
          <family val="1"/>
          <scheme val="none"/>
        </font>
      </dxf>
    </rfmt>
    <rfmt sheetId="1" sqref="A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7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7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07" t="inlineStr">
        <is>
          <t>РТ ИС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P3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Q307" t="inlineStr">
        <is>
          <t>ИС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92D05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D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E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J307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K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7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7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7">
        <f>COUNTA(E307:AP307)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7">
        <f>34*5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7">
        <f>AQ307/AR307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20" sId="1" ref="A302:XFD302" action="deleteRow">
    <rfmt sheetId="1" xfDxf="1" sqref="A302:XFD302" start="0" length="0">
      <dxf>
        <font>
          <sz val="10"/>
          <name val="Times New Roman"/>
          <family val="1"/>
          <scheme val="none"/>
        </font>
      </dxf>
    </rfmt>
    <rfmt sheetId="1" sqref="A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2" t="inlineStr">
        <is>
          <t>11в хим био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2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2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U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V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302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2">
        <f>COUNTA(E302:AP302)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2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2">
        <f>AQ302/AR302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21" sId="1" ref="A302:XFD302" action="deleteRow">
    <rfmt sheetId="1" xfDxf="1" sqref="A302:XFD302" start="0" length="0">
      <dxf>
        <font>
          <sz val="10"/>
          <name val="Times New Roman"/>
          <family val="1"/>
          <scheme val="none"/>
        </font>
      </dxf>
    </rfmt>
    <rfmt sheetId="1" sqref="A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2" t="inlineStr">
        <is>
          <t>11в физ-мат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2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2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U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V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302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2">
        <f>COUNTA(E302:AP302)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2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2">
        <f>AQ302/AR302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22" sId="1" ref="A302:XFD302" action="deleteRow">
    <rfmt sheetId="1" xfDxf="1" sqref="A302:XFD302" start="0" length="0">
      <dxf>
        <font>
          <sz val="10"/>
          <name val="Times New Roman"/>
          <family val="1"/>
          <scheme val="none"/>
        </font>
      </dxf>
    </rfmt>
    <rfmt sheetId="1" sqref="A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theme="2"/>
          </patternFill>
        </fill>
        <alignment horizontal="center" vertical="center" textRotation="90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2" t="inlineStr">
        <is>
          <t>11в гум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2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FFFF"/>
          </patternFill>
        </fill>
        <alignment horizontal="left" vertical="center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F302" t="inlineStr">
        <is>
          <t>ВКР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302" start="0" length="0">
      <dxf>
        <font>
          <sz val="10"/>
          <name val="Times New Roman"/>
          <family val="1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U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V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Y302" t="inlineStr">
        <is>
          <t>РТ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Z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D302" t="inlineStr">
        <is>
          <t>КР</t>
        </is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FFC0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AE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F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G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H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I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J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K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L302" start="0" length="0">
      <dxf>
        <font>
          <sz val="10"/>
          <color rgb="FF000000"/>
          <name val="Times New Roman"/>
          <family val="1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M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N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O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P302" start="0" length="0">
      <dxf>
        <font>
          <sz val="10"/>
          <name val="Times New Roman"/>
          <family val="1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Q302">
        <f>COUNTA(E302:AP302)</f>
      </nc>
      <ndxf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AR302">
        <f>34*2</f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AS302">
        <f>AQ302/AR302</f>
      </nc>
      <ndxf>
        <font>
          <sz val="10"/>
          <color auto="1"/>
          <name val="Times New Roman"/>
          <family val="1"/>
          <charset val="204"/>
          <scheme val="none"/>
        </font>
        <numFmt numFmtId="14" formatCode="0.00%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223" sId="1">
    <oc r="C300" t="inlineStr">
      <is>
        <t>11а гум</t>
      </is>
    </oc>
    <nc r="C300" t="inlineStr">
      <is>
        <t>11а соц.-эконом.</t>
      </is>
    </nc>
  </rcc>
  <rcc rId="1224" sId="1">
    <oc r="C301" t="inlineStr">
      <is>
        <t>11б мат-инф</t>
      </is>
    </oc>
    <nc r="C301" t="inlineStr">
      <is>
        <t>11а технологич.</t>
      </is>
    </nc>
  </rcc>
  <rcc rId="1225" sId="1">
    <oc r="C302" t="inlineStr">
      <is>
        <t>11а гум</t>
      </is>
    </oc>
    <nc r="C302" t="inlineStr">
      <is>
        <t>11а соц.-эконом.</t>
      </is>
    </nc>
  </rcc>
  <rcc rId="1226" sId="1">
    <oc r="C304" t="inlineStr">
      <is>
        <t>11а гум</t>
      </is>
    </oc>
    <nc r="C304" t="inlineStr">
      <is>
        <t>11а соц.-эконом.</t>
      </is>
    </nc>
  </rcc>
  <rcc rId="1227" sId="1">
    <oc r="C306" t="inlineStr">
      <is>
        <t>11а гум</t>
      </is>
    </oc>
    <nc r="C306" t="inlineStr">
      <is>
        <t>11а соц.-эконом.</t>
      </is>
    </nc>
  </rcc>
  <rcc rId="1228" sId="1">
    <oc r="C308" t="inlineStr">
      <is>
        <t>11а гум</t>
      </is>
    </oc>
    <nc r="C308" t="inlineStr">
      <is>
        <t>11а соц.-эконом.</t>
      </is>
    </nc>
  </rcc>
  <rcc rId="1229" sId="1">
    <oc r="C310" t="inlineStr">
      <is>
        <t>11а гум</t>
      </is>
    </oc>
    <nc r="C310" t="inlineStr">
      <is>
        <t>11а соц.-эконом.</t>
      </is>
    </nc>
  </rcc>
  <rcc rId="1230" sId="1">
    <oc r="C312" t="inlineStr">
      <is>
        <t>11а гум</t>
      </is>
    </oc>
    <nc r="C312" t="inlineStr">
      <is>
        <t>11а соц.-эконом.</t>
      </is>
    </nc>
  </rcc>
  <rcc rId="1231" sId="1">
    <oc r="C314" t="inlineStr">
      <is>
        <t>11а гум</t>
      </is>
    </oc>
    <nc r="C314" t="inlineStr">
      <is>
        <t>11а соц.-эконом.</t>
      </is>
    </nc>
  </rcc>
  <rcc rId="1232" sId="1">
    <oc r="C316" t="inlineStr">
      <is>
        <t>11а гум</t>
      </is>
    </oc>
    <nc r="C316" t="inlineStr">
      <is>
        <t>11а соц.-эконом.</t>
      </is>
    </nc>
  </rcc>
  <rcc rId="1233" sId="1">
    <oc r="C318" t="inlineStr">
      <is>
        <t>11а гум</t>
      </is>
    </oc>
    <nc r="C318" t="inlineStr">
      <is>
        <t>11а соц.-эконом.</t>
      </is>
    </nc>
  </rcc>
  <rcc rId="1234" sId="1">
    <oc r="C320" t="inlineStr">
      <is>
        <t>11а гум</t>
      </is>
    </oc>
    <nc r="C320" t="inlineStr">
      <is>
        <t>11а соц.-эконом.</t>
      </is>
    </nc>
  </rcc>
  <rcc rId="1235" sId="1">
    <oc r="C322" t="inlineStr">
      <is>
        <t>11а гум</t>
      </is>
    </oc>
    <nc r="C322" t="inlineStr">
      <is>
        <t>11а соц.-эконом.</t>
      </is>
    </nc>
  </rcc>
  <rcc rId="1236" sId="1">
    <oc r="C324" t="inlineStr">
      <is>
        <t>11а гум</t>
      </is>
    </oc>
    <nc r="C324" t="inlineStr">
      <is>
        <t>11а соц.-эконом.</t>
      </is>
    </nc>
  </rcc>
  <rcc rId="1237" sId="1">
    <oc r="C326" t="inlineStr">
      <is>
        <t>11а гум</t>
      </is>
    </oc>
    <nc r="C326" t="inlineStr">
      <is>
        <t>11а соц.-эконом.</t>
      </is>
    </nc>
  </rcc>
  <rcc rId="1238" sId="1">
    <oc r="C328" t="inlineStr">
      <is>
        <t>11а гум</t>
      </is>
    </oc>
    <nc r="C328" t="inlineStr">
      <is>
        <t>11а соц.-эконом.</t>
      </is>
    </nc>
  </rcc>
  <rcc rId="1239" sId="1">
    <oc r="C303" t="inlineStr">
      <is>
        <t>11б мат-инф</t>
      </is>
    </oc>
    <nc r="C303" t="inlineStr">
      <is>
        <t>11а технологич.</t>
      </is>
    </nc>
  </rcc>
  <rcc rId="1240" sId="1">
    <oc r="C305" t="inlineStr">
      <is>
        <t>11б мат-инф</t>
      </is>
    </oc>
    <nc r="C305" t="inlineStr">
      <is>
        <t>11а технологич.</t>
      </is>
    </nc>
  </rcc>
  <rcc rId="1241" sId="1">
    <oc r="C307" t="inlineStr">
      <is>
        <t>11б мат-инф</t>
      </is>
    </oc>
    <nc r="C307" t="inlineStr">
      <is>
        <t>11а технологич.</t>
      </is>
    </nc>
  </rcc>
  <rcc rId="1242" sId="1">
    <oc r="C309" t="inlineStr">
      <is>
        <t>11б мат-инф</t>
      </is>
    </oc>
    <nc r="C309" t="inlineStr">
      <is>
        <t>11а технологич.</t>
      </is>
    </nc>
  </rcc>
  <rcc rId="1243" sId="1">
    <oc r="C311" t="inlineStr">
      <is>
        <t>11б мат-инф</t>
      </is>
    </oc>
    <nc r="C311" t="inlineStr">
      <is>
        <t>11а технологич.</t>
      </is>
    </nc>
  </rcc>
  <rcc rId="1244" sId="1">
    <oc r="C313" t="inlineStr">
      <is>
        <t>11б мат-инф</t>
      </is>
    </oc>
    <nc r="C313" t="inlineStr">
      <is>
        <t>11а технологич.</t>
      </is>
    </nc>
  </rcc>
  <rcc rId="1245" sId="1">
    <oc r="C315" t="inlineStr">
      <is>
        <t>11б мат-инф</t>
      </is>
    </oc>
    <nc r="C315" t="inlineStr">
      <is>
        <t>11а технологич.</t>
      </is>
    </nc>
  </rcc>
  <rcc rId="1246" sId="1">
    <oc r="C317" t="inlineStr">
      <is>
        <t>11б мат-инф</t>
      </is>
    </oc>
    <nc r="C317" t="inlineStr">
      <is>
        <t>11а технологич.</t>
      </is>
    </nc>
  </rcc>
  <rcc rId="1247" sId="1">
    <oc r="C319" t="inlineStr">
      <is>
        <t>11б мат-инф</t>
      </is>
    </oc>
    <nc r="C319" t="inlineStr">
      <is>
        <t>11а технологич.</t>
      </is>
    </nc>
  </rcc>
  <rcc rId="1248" sId="1">
    <oc r="C321" t="inlineStr">
      <is>
        <t>11б мат-инф</t>
      </is>
    </oc>
    <nc r="C321" t="inlineStr">
      <is>
        <t>11а технологич.</t>
      </is>
    </nc>
  </rcc>
  <rcc rId="1249" sId="1">
    <oc r="C323" t="inlineStr">
      <is>
        <t>11б мат-инф</t>
      </is>
    </oc>
    <nc r="C323" t="inlineStr">
      <is>
        <t>11а технологич.</t>
      </is>
    </nc>
  </rcc>
  <rcc rId="1250" sId="1">
    <oc r="C325" t="inlineStr">
      <is>
        <t>11б мат-инф</t>
      </is>
    </oc>
    <nc r="C325" t="inlineStr">
      <is>
        <t>11а технологич.</t>
      </is>
    </nc>
  </rcc>
  <rcc rId="1251" sId="1">
    <oc r="C327" t="inlineStr">
      <is>
        <t>11б мат-инф</t>
      </is>
    </oc>
    <nc r="C327" t="inlineStr">
      <is>
        <t>11а технологич.</t>
      </is>
    </nc>
  </rcc>
  <rcc rId="1252" sId="1">
    <oc r="C329" t="inlineStr">
      <is>
        <t>11б мат-инф</t>
      </is>
    </oc>
    <nc r="C329" t="inlineStr">
      <is>
        <t>11а технологич.</t>
      </is>
    </nc>
  </rcc>
  <rcc rId="1253" sId="1">
    <oc r="AR304">
      <f>34*5</f>
    </oc>
    <nc r="AR304">
      <v>102</v>
    </nc>
  </rcc>
  <rcc rId="1254" sId="1" odxf="1" dxf="1">
    <nc r="G304" t="inlineStr">
      <is>
        <t>ВКР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255" sId="1" odxf="1" dxf="1">
    <nc r="G305" t="inlineStr">
      <is>
        <t>ВКР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256" sId="1" odxf="1" dxf="1">
    <nc r="S304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257" sId="1" odxf="1" dxf="1">
    <nc r="S305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258" sId="1" odxf="1" dxf="1">
    <nc r="AH304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259" sId="1" odxf="1" dxf="1">
    <nc r="AH305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260" sId="1" odxf="1" dxf="1">
    <nc r="AC304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261" sId="1" odxf="1" dxf="1">
    <nc r="AC305" t="inlineStr">
      <is>
        <t>КР</t>
      </is>
    </nc>
    <odxf>
      <font>
        <sz val="10"/>
        <color rgb="FF000000"/>
        <name val="Times New Roman"/>
        <family val="1"/>
        <scheme val="none"/>
      </font>
      <fill>
        <patternFill patternType="none">
          <bgColor indexed="65"/>
        </patternFill>
      </fill>
    </odxf>
    <ndxf>
      <font>
        <sz val="10"/>
        <color rgb="FF000000"/>
        <name val="Times New Roman"/>
        <family val="1"/>
        <scheme val="none"/>
      </font>
      <fill>
        <patternFill patternType="solid">
          <bgColor rgb="FFFFC000"/>
        </patternFill>
      </fill>
    </ndxf>
  </rcc>
  <rcc rId="1262" sId="1">
    <oc r="AR306">
      <f>34*3</f>
    </oc>
    <nc r="AR306">
      <f>34*4</f>
    </nc>
  </rcc>
  <rcc rId="1263" sId="1" odxf="1" dxf="1">
    <nc r="F306" t="inlineStr">
      <is>
        <t>ВКР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64" sId="1" odxf="1" dxf="1">
    <oc r="H306" t="inlineStr">
      <is>
        <t>ВКР</t>
      </is>
    </oc>
    <nc r="H306"/>
    <odxf>
      <fill>
        <patternFill patternType="solid">
          <bgColor rgb="FFFFC000"/>
        </patternFill>
      </fill>
      <border outline="0">
        <left/>
        <right/>
        <top/>
        <bottom/>
      </border>
    </odxf>
    <ndxf>
      <fill>
        <patternFill patternType="none">
          <bgColor indexed="65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65" sId="1" odxf="1" dxf="1">
    <nc r="I306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66" sId="1" odxf="1" dxf="1">
    <nc r="U306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67" sId="1" odxf="1" dxf="1">
    <oc r="Z306" t="inlineStr">
      <is>
        <t>КР</t>
      </is>
    </oc>
    <nc r="Z306"/>
    <odxf>
      <fill>
        <patternFill patternType="solid">
          <bgColor rgb="FFFFC000"/>
        </patternFill>
      </fill>
    </odxf>
    <ndxf>
      <fill>
        <patternFill patternType="none">
          <bgColor indexed="65"/>
        </patternFill>
      </fill>
    </ndxf>
  </rcc>
  <rcc rId="1268" sId="1" odxf="1" dxf="1">
    <nc r="AF306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69" sId="1">
    <oc r="AR308">
      <f>34*1</f>
    </oc>
    <nc r="AR308">
      <f>34*3</f>
    </nc>
  </rcc>
  <rcc rId="1270" sId="1" odxf="1" dxf="1">
    <nc r="I308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71" sId="1" odxf="1" dxf="1">
    <nc r="V308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cc rId="1272" sId="1" odxf="1" dxf="1">
    <nc r="AB308" t="inlineStr">
      <is>
        <t>КР</t>
      </is>
    </nc>
    <odxf>
      <fill>
        <patternFill patternType="none">
          <bgColor indexed="65"/>
        </patternFill>
      </fill>
    </odxf>
    <ndxf>
      <fill>
        <patternFill patternType="solid">
          <bgColor rgb="FFFFC000"/>
        </patternFill>
      </fill>
    </ndxf>
  </rcc>
  <rdn rId="0" localSheetId="1" customView="1" name="Z_26E08E38_BEA5_4D14_95B8_F3A00AC33D64_.wvu.PrintArea" hidden="1" oldHidden="1">
    <formula>'График оценочных процедур'!$A$1:$AY$330</formula>
  </rdn>
  <rdn rId="0" localSheetId="1" customView="1" name="Z_26E08E38_BEA5_4D14_95B8_F3A00AC33D64_.wvu.PrintTitles" hidden="1" oldHidden="1">
    <formula>'График оценочных процедур'!$1:$8</formula>
  </rdn>
  <rcv guid="{26E08E38-BEA5-4D14-95B8-F3A00AC33D64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5" sId="1">
    <oc r="B3" t="inlineStr">
      <is>
        <t>МАОУ гимназия № 120</t>
      </is>
    </oc>
    <nc r="B3" t="inlineStr">
      <is>
        <t>МАОУ СОШ № 17 с углубленным изучением отдельных предметов</t>
      </is>
    </nc>
  </rcc>
  <rcc rId="1276" sId="1" numFmtId="19">
    <oc r="B6">
      <v>45901</v>
    </oc>
    <nc r="B6">
      <v>46266</v>
    </nc>
  </rcc>
  <rfmt sheetId="1" sqref="B3:C3">
    <dxf>
      <alignment wrapText="1"/>
    </dxf>
  </rfmt>
  <rcc rId="1277" sId="1">
    <nc r="C7" t="inlineStr">
      <is>
        <t>год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30"/>
  <sheetViews>
    <sheetView tabSelected="1" zoomScale="85" zoomScaleNormal="85" zoomScaleSheetLayoutView="85" workbookViewId="0">
      <selection activeCell="C7" sqref="C7:D7"/>
    </sheetView>
  </sheetViews>
  <sheetFormatPr defaultColWidth="9.140625"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4" width="8.42578125" style="1" customWidth="1"/>
    <col min="5" max="5" width="4.85546875" style="1" customWidth="1"/>
    <col min="6" max="6" width="5" style="1" customWidth="1"/>
    <col min="7" max="7" width="5.28515625" style="1" customWidth="1"/>
    <col min="8" max="8" width="6.140625" style="1" customWidth="1"/>
    <col min="9" max="9" width="5.85546875" style="1" customWidth="1"/>
    <col min="10" max="10" width="5.42578125" style="1" customWidth="1"/>
    <col min="11" max="11" width="7.5703125" style="1" customWidth="1"/>
    <col min="12" max="12" width="5.28515625" style="1" customWidth="1"/>
    <col min="13" max="14" width="6.28515625" style="1" customWidth="1"/>
    <col min="15" max="15" width="4.28515625" style="1" customWidth="1"/>
    <col min="16" max="16" width="5.140625" style="1" customWidth="1"/>
    <col min="17" max="17" width="5.28515625" style="1" customWidth="1"/>
    <col min="18" max="18" width="6.7109375" style="1" customWidth="1"/>
    <col min="19" max="19" width="7.5703125" style="1" customWidth="1"/>
    <col min="20" max="20" width="5.5703125" style="1" customWidth="1"/>
    <col min="21" max="21" width="5.140625" style="1" customWidth="1"/>
    <col min="22" max="22" width="5.5703125" style="1" customWidth="1"/>
    <col min="23" max="23" width="4.28515625" style="1" customWidth="1"/>
    <col min="24" max="24" width="6.140625" style="1" customWidth="1"/>
    <col min="25" max="25" width="5.5703125" style="1" customWidth="1"/>
    <col min="26" max="27" width="4.28515625" style="1" customWidth="1"/>
    <col min="28" max="28" width="5.28515625" style="1" customWidth="1"/>
    <col min="29" max="29" width="6.5703125" style="1" customWidth="1"/>
    <col min="30" max="30" width="4.28515625" style="1" customWidth="1"/>
    <col min="31" max="31" width="5.5703125" style="1" customWidth="1"/>
    <col min="32" max="32" width="5.42578125" style="1" customWidth="1"/>
    <col min="33" max="34" width="5" style="1" customWidth="1"/>
    <col min="35" max="35" width="5.28515625" style="1" customWidth="1"/>
    <col min="36" max="36" width="5.42578125" style="1" customWidth="1"/>
    <col min="37" max="37" width="5.5703125" style="1" customWidth="1"/>
    <col min="38" max="41" width="4.28515625" style="1" customWidth="1"/>
    <col min="42" max="42" width="5.42578125" style="1" customWidth="1"/>
    <col min="43" max="43" width="7.2851562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60" customFormat="1" ht="63" customHeight="1" x14ac:dyDescent="0.25">
      <c r="A1" s="19" t="s">
        <v>91</v>
      </c>
      <c r="B1" s="19"/>
      <c r="C1" s="19" t="s">
        <v>118</v>
      </c>
      <c r="D1" s="19"/>
      <c r="E1" s="19" t="s">
        <v>117</v>
      </c>
      <c r="F1" s="96"/>
      <c r="G1" s="67"/>
      <c r="H1" s="19"/>
      <c r="L1" s="69" t="s">
        <v>38</v>
      </c>
      <c r="Y1" s="60" t="s">
        <v>116</v>
      </c>
      <c r="AC1" s="61"/>
      <c r="AD1" s="61"/>
      <c r="AL1" s="61"/>
      <c r="AM1" s="61"/>
      <c r="AN1" s="61"/>
      <c r="AO1" s="61"/>
      <c r="AP1" s="61"/>
      <c r="AQ1" s="61"/>
      <c r="AR1" s="61"/>
      <c r="AS1" s="61"/>
    </row>
    <row r="2" spans="1:48" ht="21.75" customHeight="1" x14ac:dyDescent="0.4">
      <c r="A2" s="20" t="s">
        <v>45</v>
      </c>
      <c r="B2" s="133" t="s">
        <v>51</v>
      </c>
      <c r="C2" s="133"/>
      <c r="D2" s="64"/>
      <c r="F2" s="67"/>
      <c r="G2" s="68" t="s">
        <v>89</v>
      </c>
      <c r="H2" s="19"/>
      <c r="I2" s="12"/>
      <c r="J2" s="12"/>
      <c r="K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23"/>
      <c r="AE2" s="23"/>
      <c r="AF2" s="23"/>
      <c r="AG2" s="23"/>
      <c r="AH2" s="23"/>
      <c r="AI2" s="22"/>
      <c r="AJ2" s="22"/>
      <c r="AK2" s="22"/>
      <c r="AL2" s="41"/>
      <c r="AM2" s="41"/>
      <c r="AN2" s="41"/>
      <c r="AO2" s="47"/>
      <c r="AP2" s="47"/>
      <c r="AQ2" s="47"/>
      <c r="AR2" s="47"/>
      <c r="AS2" s="47"/>
      <c r="AT2" s="22"/>
      <c r="AU2" s="22"/>
      <c r="AV2" s="22"/>
    </row>
    <row r="3" spans="1:48" ht="40.5" customHeight="1" x14ac:dyDescent="0.25">
      <c r="A3" s="20" t="s">
        <v>52</v>
      </c>
      <c r="B3" s="208" t="s">
        <v>129</v>
      </c>
      <c r="C3" s="208"/>
      <c r="D3" s="64"/>
      <c r="E3" s="21"/>
      <c r="F3" s="21"/>
      <c r="G3" s="195" t="s">
        <v>88</v>
      </c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7"/>
      <c r="X3" s="200" t="s">
        <v>50</v>
      </c>
      <c r="Y3" s="201"/>
      <c r="Z3" s="201"/>
      <c r="AA3" s="201"/>
      <c r="AB3" s="202"/>
      <c r="AC3" s="167" t="s">
        <v>67</v>
      </c>
      <c r="AD3" s="168"/>
      <c r="AE3" s="168"/>
      <c r="AF3" s="168"/>
      <c r="AG3" s="168"/>
      <c r="AH3" s="168"/>
      <c r="AI3" s="168"/>
      <c r="AJ3" s="168"/>
      <c r="AK3" s="168"/>
      <c r="AL3" s="168"/>
      <c r="AM3" s="169"/>
      <c r="AN3" s="179" t="s">
        <v>68</v>
      </c>
      <c r="AO3" s="179"/>
      <c r="AP3" s="43" t="s">
        <v>69</v>
      </c>
      <c r="AQ3" s="43"/>
      <c r="AR3" s="48"/>
      <c r="AS3" s="22"/>
      <c r="AT3" s="22"/>
      <c r="AU3" s="45"/>
      <c r="AV3" s="22"/>
    </row>
    <row r="4" spans="1:48" ht="22.5" customHeight="1" x14ac:dyDescent="0.2">
      <c r="B4" s="180" t="s">
        <v>53</v>
      </c>
      <c r="C4" s="180"/>
      <c r="D4" s="22"/>
      <c r="E4" s="22"/>
      <c r="F4" s="24"/>
      <c r="G4" s="66" t="s">
        <v>71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203" t="s">
        <v>92</v>
      </c>
      <c r="Y4" s="204"/>
      <c r="Z4" s="204"/>
      <c r="AA4" s="204"/>
      <c r="AB4" s="205"/>
      <c r="AC4" s="170"/>
      <c r="AD4" s="171"/>
      <c r="AE4" s="171"/>
      <c r="AF4" s="171"/>
      <c r="AG4" s="171"/>
      <c r="AH4" s="171"/>
      <c r="AI4" s="171"/>
      <c r="AJ4" s="171"/>
      <c r="AK4" s="171"/>
      <c r="AL4" s="171"/>
      <c r="AM4" s="172"/>
      <c r="AN4" s="179"/>
      <c r="AO4" s="179"/>
      <c r="AP4" s="199" t="s">
        <v>70</v>
      </c>
      <c r="AQ4" s="199"/>
      <c r="AU4" s="45"/>
      <c r="AV4" s="22"/>
    </row>
    <row r="5" spans="1:48" ht="42.75" customHeight="1" x14ac:dyDescent="0.25">
      <c r="A5" s="85" t="s">
        <v>54</v>
      </c>
      <c r="B5" s="89"/>
      <c r="C5" s="86" t="s">
        <v>46</v>
      </c>
      <c r="D5" s="83"/>
      <c r="E5" s="22"/>
      <c r="F5" s="24"/>
      <c r="G5" s="198" t="s">
        <v>72</v>
      </c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206"/>
      <c r="Y5" s="206"/>
      <c r="Z5" s="206"/>
      <c r="AA5" s="206"/>
      <c r="AB5" s="207"/>
      <c r="AC5" s="173"/>
      <c r="AD5" s="174"/>
      <c r="AE5" s="174"/>
      <c r="AF5" s="174"/>
      <c r="AG5" s="174"/>
      <c r="AH5" s="174"/>
      <c r="AI5" s="174"/>
      <c r="AJ5" s="174"/>
      <c r="AK5" s="174"/>
      <c r="AL5" s="174"/>
      <c r="AM5" s="175"/>
      <c r="AN5" s="179"/>
      <c r="AO5" s="179"/>
      <c r="AP5" s="154" t="s">
        <v>52</v>
      </c>
      <c r="AQ5" s="155"/>
      <c r="AU5" s="45"/>
      <c r="AV5" s="22"/>
    </row>
    <row r="6" spans="1:48" ht="35.25" customHeight="1" x14ac:dyDescent="0.2">
      <c r="A6" s="87" t="s">
        <v>55</v>
      </c>
      <c r="B6" s="84">
        <v>46266</v>
      </c>
      <c r="C6" s="86" t="s">
        <v>47</v>
      </c>
      <c r="D6" s="88"/>
      <c r="E6" s="25"/>
      <c r="F6" s="24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56" t="s">
        <v>93</v>
      </c>
      <c r="Y6" s="157"/>
      <c r="Z6" s="157"/>
      <c r="AA6" s="157"/>
      <c r="AB6" s="157"/>
      <c r="AC6" s="54" t="s">
        <v>94</v>
      </c>
      <c r="AD6" s="49"/>
      <c r="AE6" s="49"/>
      <c r="AF6" s="49"/>
      <c r="AG6" s="49"/>
      <c r="AH6" s="41"/>
      <c r="AU6" s="22"/>
      <c r="AV6" s="22"/>
    </row>
    <row r="7" spans="1:48" ht="26.25" customHeight="1" x14ac:dyDescent="0.2">
      <c r="A7" s="176" t="s">
        <v>90</v>
      </c>
      <c r="B7" s="176"/>
      <c r="C7" s="177" t="s">
        <v>130</v>
      </c>
      <c r="D7" s="177"/>
      <c r="E7" s="22"/>
      <c r="F7" s="24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Y7" s="46"/>
      <c r="Z7" s="22"/>
      <c r="AB7" s="46"/>
      <c r="AC7" s="56" t="s">
        <v>96</v>
      </c>
      <c r="AP7" s="40"/>
      <c r="AQ7" s="40"/>
      <c r="AR7" s="40"/>
      <c r="AS7" s="22"/>
    </row>
    <row r="8" spans="1:48" ht="22.5" customHeight="1" x14ac:dyDescent="0.25">
      <c r="A8" s="57"/>
      <c r="B8" s="57"/>
      <c r="C8" s="57"/>
      <c r="D8" s="58"/>
      <c r="E8" s="58"/>
      <c r="F8" s="58"/>
      <c r="G8" s="59"/>
      <c r="H8" s="59"/>
      <c r="I8" s="57"/>
      <c r="J8" s="22"/>
      <c r="K8" s="22"/>
      <c r="X8" s="65"/>
      <c r="Y8" s="22"/>
      <c r="Z8" s="39"/>
      <c r="AA8" s="39"/>
      <c r="AB8" s="39"/>
      <c r="AC8" s="53" t="s">
        <v>95</v>
      </c>
      <c r="AD8" s="40"/>
      <c r="AE8" s="40"/>
      <c r="AF8" s="40"/>
      <c r="AG8" s="40"/>
      <c r="AH8" s="40"/>
      <c r="AI8" s="40"/>
      <c r="AJ8" s="40"/>
      <c r="AK8" s="70"/>
      <c r="AL8" s="55"/>
      <c r="AM8" s="40"/>
      <c r="AN8" s="40"/>
      <c r="AO8" s="40"/>
      <c r="AP8" s="40"/>
      <c r="AQ8" s="40"/>
      <c r="AR8" s="40"/>
      <c r="AS8" s="41"/>
    </row>
    <row r="9" spans="1:48" s="2" customFormat="1" ht="78.75" customHeight="1" x14ac:dyDescent="0.2">
      <c r="A9" s="194" t="s">
        <v>14</v>
      </c>
      <c r="B9" s="194"/>
      <c r="C9" s="194"/>
      <c r="D9" s="194"/>
      <c r="E9" s="149" t="s">
        <v>119</v>
      </c>
      <c r="F9" s="149"/>
      <c r="G9" s="149"/>
      <c r="H9" s="149"/>
      <c r="I9" s="149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158" t="s">
        <v>19</v>
      </c>
      <c r="AR9" s="158" t="s">
        <v>21</v>
      </c>
      <c r="AS9" s="181" t="s">
        <v>20</v>
      </c>
    </row>
    <row r="10" spans="1:48" s="2" customFormat="1" ht="21.75" customHeight="1" x14ac:dyDescent="0.2">
      <c r="A10" s="138" t="s">
        <v>0</v>
      </c>
      <c r="B10" s="141"/>
      <c r="C10" s="134" t="s">
        <v>49</v>
      </c>
      <c r="D10" s="14" t="s">
        <v>17</v>
      </c>
      <c r="E10" s="136" t="s">
        <v>1</v>
      </c>
      <c r="F10" s="136"/>
      <c r="G10" s="136"/>
      <c r="H10" s="136"/>
      <c r="I10" s="136" t="s">
        <v>2</v>
      </c>
      <c r="J10" s="136"/>
      <c r="K10" s="136"/>
      <c r="L10" s="136"/>
      <c r="M10" s="136" t="s">
        <v>3</v>
      </c>
      <c r="N10" s="136"/>
      <c r="O10" s="136"/>
      <c r="P10" s="136"/>
      <c r="Q10" s="136" t="s">
        <v>4</v>
      </c>
      <c r="R10" s="136"/>
      <c r="S10" s="136"/>
      <c r="T10" s="136"/>
      <c r="U10" s="136" t="s">
        <v>5</v>
      </c>
      <c r="V10" s="136"/>
      <c r="W10" s="136"/>
      <c r="X10" s="136" t="s">
        <v>6</v>
      </c>
      <c r="Y10" s="136"/>
      <c r="Z10" s="136"/>
      <c r="AA10" s="136"/>
      <c r="AB10" s="126" t="s">
        <v>7</v>
      </c>
      <c r="AC10" s="127"/>
      <c r="AD10" s="127"/>
      <c r="AE10" s="128"/>
      <c r="AF10" s="126" t="s">
        <v>8</v>
      </c>
      <c r="AG10" s="127"/>
      <c r="AH10" s="127"/>
      <c r="AI10" s="128"/>
      <c r="AJ10" s="136" t="s">
        <v>9</v>
      </c>
      <c r="AK10" s="136"/>
      <c r="AL10" s="136"/>
      <c r="AM10" s="136" t="s">
        <v>10</v>
      </c>
      <c r="AN10" s="136"/>
      <c r="AO10" s="136"/>
      <c r="AP10" s="136"/>
      <c r="AQ10" s="158"/>
      <c r="AR10" s="158"/>
      <c r="AS10" s="181"/>
    </row>
    <row r="11" spans="1:48" s="6" customFormat="1" ht="11.25" customHeight="1" x14ac:dyDescent="0.2">
      <c r="A11" s="142"/>
      <c r="B11" s="182"/>
      <c r="C11" s="183"/>
      <c r="D11" s="14" t="s">
        <v>18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58"/>
      <c r="AR11" s="158"/>
      <c r="AS11" s="181"/>
    </row>
    <row r="12" spans="1:48" s="6" customFormat="1" ht="11.25" customHeight="1" x14ac:dyDescent="0.2">
      <c r="A12" s="165" t="s">
        <v>66</v>
      </c>
      <c r="B12" s="123" t="s">
        <v>12</v>
      </c>
      <c r="C12" s="26" t="s">
        <v>48</v>
      </c>
      <c r="D12" s="9"/>
      <c r="E12" s="5"/>
      <c r="F12" s="10"/>
      <c r="G12" s="113" t="s">
        <v>101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5"/>
      <c r="AL12" s="5"/>
      <c r="AM12" s="5"/>
      <c r="AN12" s="5"/>
      <c r="AO12" s="5"/>
      <c r="AP12" s="5"/>
      <c r="AQ12" s="27">
        <f>COUNTA(E12:AP12)</f>
        <v>1</v>
      </c>
      <c r="AR12" s="3">
        <f>33*5</f>
        <v>165</v>
      </c>
      <c r="AS12" s="28">
        <f>AQ12/AR12</f>
        <v>6.0606060606060606E-3</v>
      </c>
    </row>
    <row r="13" spans="1:48" ht="12.75" customHeight="1" x14ac:dyDescent="0.2">
      <c r="A13" s="166"/>
      <c r="B13" s="123" t="s">
        <v>11</v>
      </c>
      <c r="C13" s="90" t="s">
        <v>48</v>
      </c>
      <c r="D13" s="16"/>
      <c r="E13" s="4"/>
      <c r="F13" s="18"/>
      <c r="G13" s="113" t="s">
        <v>101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0"/>
      <c r="AJ13" s="18"/>
      <c r="AK13" s="4"/>
      <c r="AL13" s="4"/>
      <c r="AM13" s="7"/>
      <c r="AN13" s="7"/>
      <c r="AO13" s="7"/>
      <c r="AP13" s="7"/>
      <c r="AQ13" s="27">
        <f t="shared" ref="AQ13:AQ19" si="0">COUNTA(E13:AP13)</f>
        <v>1</v>
      </c>
      <c r="AR13" s="3">
        <f t="shared" ref="AR13:AR14" si="1">33*4</f>
        <v>132</v>
      </c>
      <c r="AS13" s="28">
        <f t="shared" ref="AS13:AS19" si="2">AQ13/AR13</f>
        <v>7.575757575757576E-3</v>
      </c>
    </row>
    <row r="14" spans="1:48" ht="12.75" customHeight="1" x14ac:dyDescent="0.2">
      <c r="A14" s="166"/>
      <c r="B14" s="123" t="s">
        <v>15</v>
      </c>
      <c r="C14" s="90" t="s">
        <v>48</v>
      </c>
      <c r="D14" s="16"/>
      <c r="E14" s="4"/>
      <c r="F14" s="18"/>
      <c r="G14" s="10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0"/>
      <c r="AJ14" s="18"/>
      <c r="AK14" s="4"/>
      <c r="AL14" s="4"/>
      <c r="AM14" s="7"/>
      <c r="AN14" s="7"/>
      <c r="AO14" s="7"/>
      <c r="AP14" s="7"/>
      <c r="AQ14" s="27">
        <f t="shared" si="0"/>
        <v>0</v>
      </c>
      <c r="AR14" s="3">
        <f t="shared" si="1"/>
        <v>132</v>
      </c>
      <c r="AS14" s="28">
        <f t="shared" si="2"/>
        <v>0</v>
      </c>
    </row>
    <row r="15" spans="1:48" ht="12.75" customHeight="1" x14ac:dyDescent="0.2">
      <c r="A15" s="166"/>
      <c r="B15" s="123" t="s">
        <v>16</v>
      </c>
      <c r="C15" s="90" t="s">
        <v>48</v>
      </c>
      <c r="D15" s="16"/>
      <c r="E15" s="4"/>
      <c r="F15" s="18"/>
      <c r="G15" s="114" t="s">
        <v>101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0"/>
      <c r="AJ15" s="18"/>
      <c r="AK15" s="4"/>
      <c r="AL15" s="4"/>
      <c r="AM15" s="7"/>
      <c r="AN15" s="7"/>
      <c r="AO15" s="7"/>
      <c r="AP15" s="7"/>
      <c r="AQ15" s="27">
        <f t="shared" si="0"/>
        <v>1</v>
      </c>
      <c r="AR15" s="3">
        <f t="shared" ref="AR15" si="3">33*2</f>
        <v>66</v>
      </c>
      <c r="AS15" s="28">
        <f t="shared" si="2"/>
        <v>1.5151515151515152E-2</v>
      </c>
    </row>
    <row r="16" spans="1:48" ht="12.75" customHeight="1" x14ac:dyDescent="0.2">
      <c r="A16" s="166"/>
      <c r="B16" s="123" t="s">
        <v>42</v>
      </c>
      <c r="C16" s="90" t="s">
        <v>48</v>
      </c>
      <c r="D16" s="16"/>
      <c r="E16" s="4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4"/>
      <c r="AL16" s="4"/>
      <c r="AM16" s="7"/>
      <c r="AN16" s="7"/>
      <c r="AO16" s="7"/>
      <c r="AP16" s="7"/>
      <c r="AQ16" s="27">
        <f t="shared" si="0"/>
        <v>0</v>
      </c>
      <c r="AR16" s="3">
        <f>33*1</f>
        <v>33</v>
      </c>
      <c r="AS16" s="28">
        <f t="shared" si="2"/>
        <v>0</v>
      </c>
    </row>
    <row r="17" spans="1:45" ht="12.75" customHeight="1" x14ac:dyDescent="0.2">
      <c r="A17" s="166"/>
      <c r="B17" s="123" t="s">
        <v>43</v>
      </c>
      <c r="C17" s="90" t="s">
        <v>48</v>
      </c>
      <c r="D17" s="1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4"/>
      <c r="AM17" s="7"/>
      <c r="AN17" s="7"/>
      <c r="AO17" s="7"/>
      <c r="AP17" s="7"/>
      <c r="AQ17" s="27">
        <f t="shared" si="0"/>
        <v>0</v>
      </c>
      <c r="AR17" s="3">
        <f t="shared" ref="AR17:AR18" si="4">33*1</f>
        <v>33</v>
      </c>
      <c r="AS17" s="28">
        <f t="shared" si="2"/>
        <v>0</v>
      </c>
    </row>
    <row r="18" spans="1:45" ht="12.75" customHeight="1" x14ac:dyDescent="0.2">
      <c r="A18" s="166"/>
      <c r="B18" s="123" t="s">
        <v>44</v>
      </c>
      <c r="C18" s="90" t="s">
        <v>48</v>
      </c>
      <c r="D18" s="16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4"/>
      <c r="AM18" s="7"/>
      <c r="AN18" s="7"/>
      <c r="AO18" s="7"/>
      <c r="AP18" s="7"/>
      <c r="AQ18" s="27">
        <f t="shared" si="0"/>
        <v>0</v>
      </c>
      <c r="AR18" s="3">
        <f t="shared" si="4"/>
        <v>33</v>
      </c>
      <c r="AS18" s="28">
        <f t="shared" si="2"/>
        <v>0</v>
      </c>
    </row>
    <row r="19" spans="1:45" ht="12.75" customHeight="1" x14ac:dyDescent="0.2">
      <c r="A19" s="166"/>
      <c r="B19" s="125" t="s">
        <v>56</v>
      </c>
      <c r="C19" s="90" t="s">
        <v>48</v>
      </c>
      <c r="D19" s="1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4"/>
      <c r="AM19" s="7"/>
      <c r="AN19" s="7"/>
      <c r="AO19" s="7"/>
      <c r="AP19" s="7"/>
      <c r="AQ19" s="27">
        <f t="shared" si="0"/>
        <v>0</v>
      </c>
      <c r="AR19" s="3">
        <f>33*3</f>
        <v>99</v>
      </c>
      <c r="AS19" s="28">
        <f t="shared" si="2"/>
        <v>0</v>
      </c>
    </row>
    <row r="20" spans="1:45" s="32" customFormat="1" ht="27" customHeight="1" x14ac:dyDescent="0.2">
      <c r="A20" s="178"/>
      <c r="B20" s="178"/>
      <c r="C20" s="178"/>
      <c r="D20" s="178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1"/>
      <c r="AN20" s="51"/>
      <c r="AO20" s="51"/>
      <c r="AP20" s="51"/>
      <c r="AQ20" s="51"/>
      <c r="AR20" s="51"/>
      <c r="AS20" s="51"/>
    </row>
    <row r="21" spans="1:45" s="2" customFormat="1" ht="92.25" customHeight="1" x14ac:dyDescent="0.2">
      <c r="A21" s="194" t="s">
        <v>13</v>
      </c>
      <c r="B21" s="194"/>
      <c r="C21" s="194"/>
      <c r="D21" s="194"/>
      <c r="E21" s="149" t="s">
        <v>119</v>
      </c>
      <c r="F21" s="149"/>
      <c r="G21" s="149"/>
      <c r="H21" s="149"/>
      <c r="I21" s="149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8" t="s">
        <v>19</v>
      </c>
      <c r="AR21" s="158" t="s">
        <v>21</v>
      </c>
      <c r="AS21" s="181" t="s">
        <v>20</v>
      </c>
    </row>
    <row r="22" spans="1:45" s="2" customFormat="1" ht="21.75" customHeight="1" x14ac:dyDescent="0.2">
      <c r="A22" s="138" t="s">
        <v>0</v>
      </c>
      <c r="B22" s="141"/>
      <c r="C22" s="134" t="s">
        <v>49</v>
      </c>
      <c r="D22" s="14" t="s">
        <v>17</v>
      </c>
      <c r="E22" s="136" t="s">
        <v>1</v>
      </c>
      <c r="F22" s="136"/>
      <c r="G22" s="136"/>
      <c r="H22" s="136"/>
      <c r="I22" s="136" t="s">
        <v>2</v>
      </c>
      <c r="J22" s="136"/>
      <c r="K22" s="136"/>
      <c r="L22" s="136"/>
      <c r="M22" s="136" t="s">
        <v>3</v>
      </c>
      <c r="N22" s="136"/>
      <c r="O22" s="136"/>
      <c r="P22" s="136"/>
      <c r="Q22" s="136" t="s">
        <v>4</v>
      </c>
      <c r="R22" s="136"/>
      <c r="S22" s="136"/>
      <c r="T22" s="136"/>
      <c r="U22" s="136" t="s">
        <v>5</v>
      </c>
      <c r="V22" s="136"/>
      <c r="W22" s="136"/>
      <c r="X22" s="136" t="s">
        <v>6</v>
      </c>
      <c r="Y22" s="136"/>
      <c r="Z22" s="136"/>
      <c r="AA22" s="136"/>
      <c r="AB22" s="126" t="s">
        <v>7</v>
      </c>
      <c r="AC22" s="127"/>
      <c r="AD22" s="127"/>
      <c r="AE22" s="128"/>
      <c r="AF22" s="126" t="s">
        <v>8</v>
      </c>
      <c r="AG22" s="127"/>
      <c r="AH22" s="127"/>
      <c r="AI22" s="128"/>
      <c r="AJ22" s="136" t="s">
        <v>9</v>
      </c>
      <c r="AK22" s="136"/>
      <c r="AL22" s="136"/>
      <c r="AM22" s="136" t="s">
        <v>10</v>
      </c>
      <c r="AN22" s="136"/>
      <c r="AO22" s="136"/>
      <c r="AP22" s="136"/>
      <c r="AQ22" s="158"/>
      <c r="AR22" s="158"/>
      <c r="AS22" s="181"/>
    </row>
    <row r="23" spans="1:45" s="6" customFormat="1" ht="16.5" customHeight="1" x14ac:dyDescent="0.2">
      <c r="A23" s="142"/>
      <c r="B23" s="182"/>
      <c r="C23" s="183"/>
      <c r="D23" s="14" t="s">
        <v>18</v>
      </c>
      <c r="E23" s="5">
        <v>1</v>
      </c>
      <c r="F23" s="5">
        <v>2</v>
      </c>
      <c r="G23" s="5">
        <v>3</v>
      </c>
      <c r="H23" s="5">
        <v>4</v>
      </c>
      <c r="I23" s="5">
        <v>5</v>
      </c>
      <c r="J23" s="5">
        <v>6</v>
      </c>
      <c r="K23" s="5">
        <v>7</v>
      </c>
      <c r="L23" s="5">
        <v>8</v>
      </c>
      <c r="M23" s="5">
        <v>9</v>
      </c>
      <c r="N23" s="5">
        <v>10</v>
      </c>
      <c r="O23" s="5">
        <v>11</v>
      </c>
      <c r="P23" s="5">
        <v>12</v>
      </c>
      <c r="Q23" s="5">
        <v>13</v>
      </c>
      <c r="R23" s="5">
        <v>14</v>
      </c>
      <c r="S23" s="5">
        <v>15</v>
      </c>
      <c r="T23" s="5">
        <v>16</v>
      </c>
      <c r="U23" s="5">
        <v>17</v>
      </c>
      <c r="V23" s="5">
        <v>18</v>
      </c>
      <c r="W23" s="5">
        <v>19</v>
      </c>
      <c r="X23" s="5">
        <v>20</v>
      </c>
      <c r="Y23" s="5">
        <v>21</v>
      </c>
      <c r="Z23" s="5">
        <v>22</v>
      </c>
      <c r="AA23" s="5">
        <v>23</v>
      </c>
      <c r="AB23" s="5">
        <v>24</v>
      </c>
      <c r="AC23" s="5">
        <v>25</v>
      </c>
      <c r="AD23" s="5">
        <v>26</v>
      </c>
      <c r="AE23" s="5">
        <v>27</v>
      </c>
      <c r="AF23" s="5">
        <v>28</v>
      </c>
      <c r="AG23" s="5">
        <v>29</v>
      </c>
      <c r="AH23" s="5">
        <v>30</v>
      </c>
      <c r="AI23" s="5">
        <v>31</v>
      </c>
      <c r="AJ23" s="5">
        <v>32</v>
      </c>
      <c r="AK23" s="5">
        <v>33</v>
      </c>
      <c r="AL23" s="5">
        <v>34</v>
      </c>
      <c r="AM23" s="5">
        <v>35</v>
      </c>
      <c r="AN23" s="5">
        <v>36</v>
      </c>
      <c r="AO23" s="5">
        <v>37</v>
      </c>
      <c r="AP23" s="5">
        <v>38</v>
      </c>
      <c r="AQ23" s="158"/>
      <c r="AR23" s="158"/>
      <c r="AS23" s="181"/>
    </row>
    <row r="24" spans="1:45" ht="12.75" customHeight="1" x14ac:dyDescent="0.25">
      <c r="A24" s="165" t="s">
        <v>24</v>
      </c>
      <c r="B24" s="134" t="s">
        <v>12</v>
      </c>
      <c r="C24" s="26" t="s">
        <v>57</v>
      </c>
      <c r="D24" s="33"/>
      <c r="E24" s="17"/>
      <c r="F24" s="30"/>
      <c r="G24" s="100" t="s">
        <v>102</v>
      </c>
      <c r="H24" s="30"/>
      <c r="I24" s="30"/>
      <c r="J24" s="30"/>
      <c r="K24" s="100" t="s">
        <v>100</v>
      </c>
      <c r="L24" s="30"/>
      <c r="M24" s="30"/>
      <c r="N24" s="30"/>
      <c r="O24" s="30"/>
      <c r="P24" s="30"/>
      <c r="Q24" s="17"/>
      <c r="R24" s="17"/>
      <c r="S24" s="30"/>
      <c r="T24" s="115" t="s">
        <v>100</v>
      </c>
      <c r="U24" s="17"/>
      <c r="V24" s="100" t="s">
        <v>100</v>
      </c>
      <c r="W24" s="17"/>
      <c r="X24" s="30"/>
      <c r="Y24" s="30"/>
      <c r="Z24" s="30"/>
      <c r="AA24" s="30"/>
      <c r="AB24" s="17"/>
      <c r="AC24" s="17"/>
      <c r="AD24" s="100" t="s">
        <v>100</v>
      </c>
      <c r="AE24" s="17"/>
      <c r="AF24" s="17"/>
      <c r="AG24" s="100" t="s">
        <v>100</v>
      </c>
      <c r="AH24" s="94"/>
      <c r="AI24" s="17"/>
      <c r="AJ24" s="30"/>
      <c r="AK24" s="17"/>
      <c r="AL24" s="17"/>
      <c r="AM24" s="30"/>
      <c r="AN24" s="30"/>
      <c r="AO24" s="100" t="s">
        <v>100</v>
      </c>
      <c r="AP24" s="30"/>
      <c r="AQ24" s="27">
        <f>COUNTA(E24:AP24)</f>
        <v>7</v>
      </c>
      <c r="AR24" s="3">
        <f>34*5</f>
        <v>170</v>
      </c>
      <c r="AS24" s="28">
        <f>AQ24/AR24</f>
        <v>4.1176470588235294E-2</v>
      </c>
    </row>
    <row r="25" spans="1:45" ht="15" x14ac:dyDescent="0.25">
      <c r="A25" s="166"/>
      <c r="B25" s="135"/>
      <c r="C25" s="26" t="s">
        <v>58</v>
      </c>
      <c r="D25" s="33"/>
      <c r="E25" s="17"/>
      <c r="F25" s="30"/>
      <c r="G25" s="100" t="s">
        <v>102</v>
      </c>
      <c r="H25" s="30"/>
      <c r="I25" s="30"/>
      <c r="J25" s="30"/>
      <c r="K25" s="100" t="s">
        <v>100</v>
      </c>
      <c r="L25" s="30"/>
      <c r="M25" s="30"/>
      <c r="N25" s="30"/>
      <c r="O25" s="30"/>
      <c r="P25" s="30"/>
      <c r="Q25" s="18"/>
      <c r="R25" s="17"/>
      <c r="S25" s="30"/>
      <c r="T25" s="115" t="s">
        <v>100</v>
      </c>
      <c r="U25" s="17"/>
      <c r="V25" s="100" t="s">
        <v>100</v>
      </c>
      <c r="W25" s="17"/>
      <c r="X25" s="30"/>
      <c r="Y25" s="30"/>
      <c r="Z25" s="30"/>
      <c r="AA25" s="30"/>
      <c r="AB25" s="17"/>
      <c r="AC25" s="17"/>
      <c r="AD25" s="100" t="s">
        <v>100</v>
      </c>
      <c r="AE25" s="17"/>
      <c r="AF25" s="17"/>
      <c r="AG25" s="100" t="s">
        <v>100</v>
      </c>
      <c r="AH25" s="95"/>
      <c r="AI25" s="17"/>
      <c r="AJ25" s="30"/>
      <c r="AK25" s="17"/>
      <c r="AL25" s="17"/>
      <c r="AM25" s="30"/>
      <c r="AN25" s="30"/>
      <c r="AO25" s="100" t="s">
        <v>100</v>
      </c>
      <c r="AP25" s="30"/>
      <c r="AQ25" s="27">
        <f>COUNTA(E25:AP25)</f>
        <v>7</v>
      </c>
      <c r="AR25" s="3">
        <f t="shared" ref="AR25" si="5">34*5</f>
        <v>170</v>
      </c>
      <c r="AS25" s="28">
        <f t="shared" ref="AS25:AS41" si="6">AQ25/AR25</f>
        <v>4.1176470588235294E-2</v>
      </c>
    </row>
    <row r="26" spans="1:45" x14ac:dyDescent="0.2">
      <c r="A26" s="166"/>
      <c r="B26" s="134" t="s">
        <v>11</v>
      </c>
      <c r="C26" s="72" t="s">
        <v>57</v>
      </c>
      <c r="D26" s="33"/>
      <c r="E26" s="17"/>
      <c r="F26" s="30"/>
      <c r="G26" s="100" t="s">
        <v>102</v>
      </c>
      <c r="H26" s="30"/>
      <c r="I26" s="30"/>
      <c r="J26" s="30"/>
      <c r="K26" s="100" t="s">
        <v>100</v>
      </c>
      <c r="L26" s="30"/>
      <c r="M26" s="30"/>
      <c r="N26" s="30"/>
      <c r="O26" s="30"/>
      <c r="P26" s="30"/>
      <c r="Q26" s="17"/>
      <c r="R26" s="18"/>
      <c r="S26" s="30"/>
      <c r="T26" s="115" t="s">
        <v>100</v>
      </c>
      <c r="U26" s="17"/>
      <c r="V26" s="100" t="s">
        <v>100</v>
      </c>
      <c r="W26" s="18"/>
      <c r="X26" s="17"/>
      <c r="Y26" s="30"/>
      <c r="Z26" s="18"/>
      <c r="AA26" s="18"/>
      <c r="AB26" s="30"/>
      <c r="AC26" s="18"/>
      <c r="AD26" s="100" t="s">
        <v>100</v>
      </c>
      <c r="AE26" s="17"/>
      <c r="AF26" s="17"/>
      <c r="AG26" s="100" t="s">
        <v>100</v>
      </c>
      <c r="AH26" s="18"/>
      <c r="AI26" s="18"/>
      <c r="AJ26" s="30"/>
      <c r="AK26" s="18"/>
      <c r="AL26" s="18"/>
      <c r="AM26" s="30"/>
      <c r="AN26" s="30"/>
      <c r="AO26" s="100" t="s">
        <v>100</v>
      </c>
      <c r="AP26" s="30"/>
      <c r="AQ26" s="27">
        <f t="shared" ref="AQ26:AQ39" si="7">COUNTA(E26:AP26)</f>
        <v>7</v>
      </c>
      <c r="AR26" s="3">
        <f>34*4</f>
        <v>136</v>
      </c>
      <c r="AS26" s="28">
        <f t="shared" si="6"/>
        <v>5.1470588235294115E-2</v>
      </c>
    </row>
    <row r="27" spans="1:45" x14ac:dyDescent="0.2">
      <c r="A27" s="166"/>
      <c r="B27" s="135"/>
      <c r="C27" s="72" t="s">
        <v>58</v>
      </c>
      <c r="D27" s="33"/>
      <c r="E27" s="17"/>
      <c r="F27" s="30"/>
      <c r="G27" s="100" t="s">
        <v>102</v>
      </c>
      <c r="H27" s="30"/>
      <c r="I27" s="30"/>
      <c r="J27" s="30"/>
      <c r="K27" s="100" t="s">
        <v>100</v>
      </c>
      <c r="L27" s="30"/>
      <c r="M27" s="30"/>
      <c r="N27" s="30"/>
      <c r="O27" s="30"/>
      <c r="P27" s="30"/>
      <c r="Q27" s="17"/>
      <c r="R27" s="18"/>
      <c r="S27" s="30"/>
      <c r="T27" s="115" t="s">
        <v>100</v>
      </c>
      <c r="U27" s="17"/>
      <c r="V27" s="100" t="s">
        <v>100</v>
      </c>
      <c r="W27" s="18"/>
      <c r="X27" s="17"/>
      <c r="Y27" s="30"/>
      <c r="Z27" s="18"/>
      <c r="AA27" s="18"/>
      <c r="AB27" s="30"/>
      <c r="AC27" s="18"/>
      <c r="AD27" s="100" t="s">
        <v>100</v>
      </c>
      <c r="AE27" s="17"/>
      <c r="AF27" s="17"/>
      <c r="AG27" s="100" t="s">
        <v>100</v>
      </c>
      <c r="AH27" s="18"/>
      <c r="AI27" s="18"/>
      <c r="AJ27" s="30"/>
      <c r="AK27" s="18"/>
      <c r="AL27" s="18"/>
      <c r="AM27" s="30"/>
      <c r="AN27" s="30"/>
      <c r="AO27" s="100" t="s">
        <v>100</v>
      </c>
      <c r="AP27" s="30"/>
      <c r="AQ27" s="27">
        <f t="shared" si="7"/>
        <v>7</v>
      </c>
      <c r="AR27" s="3">
        <f t="shared" ref="AR27" si="8">34*4</f>
        <v>136</v>
      </c>
      <c r="AS27" s="28">
        <f t="shared" si="6"/>
        <v>5.1470588235294115E-2</v>
      </c>
    </row>
    <row r="28" spans="1:45" x14ac:dyDescent="0.2">
      <c r="A28" s="166"/>
      <c r="B28" s="134" t="s">
        <v>15</v>
      </c>
      <c r="C28" s="72" t="s">
        <v>57</v>
      </c>
      <c r="D28" s="33"/>
      <c r="E28" s="17"/>
      <c r="F28" s="17"/>
      <c r="G28" s="17"/>
      <c r="H28" s="30"/>
      <c r="I28" s="30"/>
      <c r="J28" s="30"/>
      <c r="K28" s="17"/>
      <c r="L28" s="17"/>
      <c r="M28" s="17"/>
      <c r="N28" s="17"/>
      <c r="O28" s="17"/>
      <c r="P28" s="17"/>
      <c r="Q28" s="17"/>
      <c r="R28" s="30"/>
      <c r="S28" s="18"/>
      <c r="T28" s="18"/>
      <c r="U28" s="17"/>
      <c r="V28" s="18"/>
      <c r="W28" s="30"/>
      <c r="X28" s="17"/>
      <c r="Y28" s="18"/>
      <c r="Z28" s="18"/>
      <c r="AA28" s="18"/>
      <c r="AB28" s="30"/>
      <c r="AC28" s="18"/>
      <c r="AD28" s="17"/>
      <c r="AE28" s="30"/>
      <c r="AF28" s="17"/>
      <c r="AG28" s="17"/>
      <c r="AH28" s="30"/>
      <c r="AI28" s="30"/>
      <c r="AJ28" s="30"/>
      <c r="AK28" s="18"/>
      <c r="AL28" s="18"/>
      <c r="AM28" s="30"/>
      <c r="AN28" s="30"/>
      <c r="AO28" s="30"/>
      <c r="AP28" s="30"/>
      <c r="AQ28" s="27">
        <f t="shared" si="7"/>
        <v>0</v>
      </c>
      <c r="AR28" s="3">
        <f t="shared" ref="AR28:AR29" si="9">34*4</f>
        <v>136</v>
      </c>
      <c r="AS28" s="28">
        <f t="shared" si="6"/>
        <v>0</v>
      </c>
    </row>
    <row r="29" spans="1:45" x14ac:dyDescent="0.2">
      <c r="A29" s="166"/>
      <c r="B29" s="135"/>
      <c r="C29" s="72" t="s">
        <v>58</v>
      </c>
      <c r="D29" s="33"/>
      <c r="E29" s="17"/>
      <c r="F29" s="17"/>
      <c r="G29" s="17"/>
      <c r="H29" s="30"/>
      <c r="I29" s="30"/>
      <c r="J29" s="30"/>
      <c r="K29" s="17"/>
      <c r="L29" s="17"/>
      <c r="M29" s="17"/>
      <c r="N29" s="17"/>
      <c r="O29" s="17"/>
      <c r="P29" s="17"/>
      <c r="Q29" s="17"/>
      <c r="R29" s="30"/>
      <c r="S29" s="18"/>
      <c r="T29" s="18"/>
      <c r="U29" s="17"/>
      <c r="V29" s="18"/>
      <c r="W29" s="30"/>
      <c r="X29" s="17"/>
      <c r="Y29" s="18"/>
      <c r="Z29" s="18"/>
      <c r="AA29" s="18"/>
      <c r="AB29" s="30"/>
      <c r="AC29" s="18"/>
      <c r="AD29" s="17"/>
      <c r="AE29" s="30"/>
      <c r="AF29" s="17"/>
      <c r="AG29" s="17"/>
      <c r="AH29" s="30"/>
      <c r="AI29" s="30"/>
      <c r="AJ29" s="30"/>
      <c r="AK29" s="18"/>
      <c r="AL29" s="18"/>
      <c r="AM29" s="30"/>
      <c r="AN29" s="30"/>
      <c r="AO29" s="30"/>
      <c r="AP29" s="30"/>
      <c r="AQ29" s="27">
        <f t="shared" si="7"/>
        <v>0</v>
      </c>
      <c r="AR29" s="3">
        <f t="shared" si="9"/>
        <v>136</v>
      </c>
      <c r="AS29" s="28">
        <f t="shared" si="6"/>
        <v>0</v>
      </c>
    </row>
    <row r="30" spans="1:45" x14ac:dyDescent="0.2">
      <c r="A30" s="166"/>
      <c r="B30" s="134" t="s">
        <v>16</v>
      </c>
      <c r="C30" s="72" t="s">
        <v>57</v>
      </c>
      <c r="D30" s="33"/>
      <c r="E30" s="17"/>
      <c r="F30" s="18"/>
      <c r="G30" s="18"/>
      <c r="H30" s="18"/>
      <c r="I30" s="17"/>
      <c r="J30" s="18"/>
      <c r="K30" s="18"/>
      <c r="L30" s="18"/>
      <c r="M30" s="17"/>
      <c r="N30" s="18"/>
      <c r="O30" s="18"/>
      <c r="P30" s="18"/>
      <c r="Q30" s="18"/>
      <c r="R30" s="18"/>
      <c r="S30" s="18"/>
      <c r="T30" s="18"/>
      <c r="U30" s="17"/>
      <c r="V30" s="18"/>
      <c r="W30" s="18"/>
      <c r="X30" s="17"/>
      <c r="Y30" s="18"/>
      <c r="Z30" s="18"/>
      <c r="AA30" s="18"/>
      <c r="AB30" s="18"/>
      <c r="AC30" s="18"/>
      <c r="AD30" s="18"/>
      <c r="AE30" s="17"/>
      <c r="AF30" s="17"/>
      <c r="AG30" s="30"/>
      <c r="AH30" s="30"/>
      <c r="AI30" s="30"/>
      <c r="AJ30" s="30"/>
      <c r="AK30" s="18"/>
      <c r="AL30" s="18"/>
      <c r="AM30" s="30"/>
      <c r="AN30" s="30"/>
      <c r="AO30" s="30"/>
      <c r="AP30" s="30"/>
      <c r="AQ30" s="27">
        <f t="shared" si="7"/>
        <v>0</v>
      </c>
      <c r="AR30" s="3">
        <f>34*2</f>
        <v>68</v>
      </c>
      <c r="AS30" s="28">
        <f t="shared" si="6"/>
        <v>0</v>
      </c>
    </row>
    <row r="31" spans="1:45" x14ac:dyDescent="0.2">
      <c r="A31" s="166"/>
      <c r="B31" s="135"/>
      <c r="C31" s="72" t="s">
        <v>58</v>
      </c>
      <c r="D31" s="33"/>
      <c r="E31" s="17"/>
      <c r="F31" s="18"/>
      <c r="G31" s="18"/>
      <c r="H31" s="18"/>
      <c r="I31" s="17"/>
      <c r="J31" s="18"/>
      <c r="K31" s="18"/>
      <c r="L31" s="18"/>
      <c r="M31" s="17"/>
      <c r="N31" s="18"/>
      <c r="O31" s="18"/>
      <c r="P31" s="18"/>
      <c r="Q31" s="18"/>
      <c r="R31" s="18"/>
      <c r="S31" s="18"/>
      <c r="T31" s="18"/>
      <c r="U31" s="17"/>
      <c r="V31" s="18"/>
      <c r="W31" s="18"/>
      <c r="X31" s="17"/>
      <c r="Y31" s="18"/>
      <c r="Z31" s="18"/>
      <c r="AA31" s="18"/>
      <c r="AB31" s="18"/>
      <c r="AC31" s="18"/>
      <c r="AD31" s="18"/>
      <c r="AE31" s="17"/>
      <c r="AF31" s="17"/>
      <c r="AG31" s="30"/>
      <c r="AH31" s="30"/>
      <c r="AI31" s="30"/>
      <c r="AJ31" s="30"/>
      <c r="AK31" s="18"/>
      <c r="AL31" s="18"/>
      <c r="AM31" s="30"/>
      <c r="AN31" s="30"/>
      <c r="AO31" s="30"/>
      <c r="AP31" s="30"/>
      <c r="AQ31" s="27">
        <f t="shared" si="7"/>
        <v>0</v>
      </c>
      <c r="AR31" s="3">
        <f t="shared" ref="AR31" si="10">34*2</f>
        <v>68</v>
      </c>
      <c r="AS31" s="28">
        <f t="shared" si="6"/>
        <v>0</v>
      </c>
    </row>
    <row r="32" spans="1:45" ht="12.75" customHeight="1" x14ac:dyDescent="0.2">
      <c r="A32" s="166"/>
      <c r="B32" s="152" t="s">
        <v>97</v>
      </c>
      <c r="C32" s="72" t="s">
        <v>57</v>
      </c>
      <c r="D32" s="33"/>
      <c r="E32" s="17"/>
      <c r="F32" s="18"/>
      <c r="G32" s="18"/>
      <c r="H32" s="18"/>
      <c r="I32" s="17"/>
      <c r="J32" s="18"/>
      <c r="K32" s="18"/>
      <c r="L32" s="18"/>
      <c r="M32" s="17"/>
      <c r="N32" s="18"/>
      <c r="O32" s="18"/>
      <c r="P32" s="18"/>
      <c r="Q32" s="17"/>
      <c r="R32" s="30"/>
      <c r="S32" s="18"/>
      <c r="T32" s="18"/>
      <c r="U32" s="17"/>
      <c r="V32" s="18"/>
      <c r="W32" s="18"/>
      <c r="X32" s="17"/>
      <c r="Y32" s="18"/>
      <c r="Z32" s="30"/>
      <c r="AA32" s="18"/>
      <c r="AB32" s="17"/>
      <c r="AC32" s="18"/>
      <c r="AD32" s="30"/>
      <c r="AE32" s="30"/>
      <c r="AF32" s="17"/>
      <c r="AG32" s="18"/>
      <c r="AH32" s="18"/>
      <c r="AI32" s="30"/>
      <c r="AJ32" s="17"/>
      <c r="AK32" s="18"/>
      <c r="AL32" s="30"/>
      <c r="AM32" s="30"/>
      <c r="AN32" s="30"/>
      <c r="AO32" s="30"/>
      <c r="AP32" s="30"/>
      <c r="AQ32" s="27">
        <f t="shared" si="7"/>
        <v>0</v>
      </c>
      <c r="AR32" s="3">
        <f t="shared" ref="AR32:AR33" si="11">34*2</f>
        <v>68</v>
      </c>
      <c r="AS32" s="28">
        <f t="shared" si="6"/>
        <v>0</v>
      </c>
    </row>
    <row r="33" spans="1:45" ht="12.75" customHeight="1" x14ac:dyDescent="0.2">
      <c r="A33" s="166"/>
      <c r="B33" s="153"/>
      <c r="C33" s="72" t="s">
        <v>58</v>
      </c>
      <c r="D33" s="33"/>
      <c r="E33" s="17"/>
      <c r="F33" s="18"/>
      <c r="G33" s="18"/>
      <c r="H33" s="18"/>
      <c r="I33" s="17"/>
      <c r="J33" s="18"/>
      <c r="K33" s="18"/>
      <c r="L33" s="18"/>
      <c r="M33" s="17"/>
      <c r="N33" s="18"/>
      <c r="O33" s="18"/>
      <c r="P33" s="18"/>
      <c r="Q33" s="17"/>
      <c r="R33" s="30"/>
      <c r="S33" s="18"/>
      <c r="T33" s="18"/>
      <c r="U33" s="17"/>
      <c r="V33" s="18"/>
      <c r="W33" s="18"/>
      <c r="X33" s="17"/>
      <c r="Y33" s="18"/>
      <c r="Z33" s="30"/>
      <c r="AA33" s="18"/>
      <c r="AB33" s="17"/>
      <c r="AC33" s="18"/>
      <c r="AD33" s="30"/>
      <c r="AE33" s="30"/>
      <c r="AF33" s="17"/>
      <c r="AG33" s="18"/>
      <c r="AH33" s="18"/>
      <c r="AI33" s="30"/>
      <c r="AJ33" s="17"/>
      <c r="AK33" s="18"/>
      <c r="AL33" s="30"/>
      <c r="AM33" s="30"/>
      <c r="AN33" s="30"/>
      <c r="AO33" s="30"/>
      <c r="AP33" s="30"/>
      <c r="AQ33" s="27">
        <f t="shared" si="7"/>
        <v>0</v>
      </c>
      <c r="AR33" s="3">
        <f t="shared" si="11"/>
        <v>68</v>
      </c>
      <c r="AS33" s="28">
        <f t="shared" si="6"/>
        <v>0</v>
      </c>
    </row>
    <row r="34" spans="1:45" ht="12.75" customHeight="1" x14ac:dyDescent="0.2">
      <c r="A34" s="166"/>
      <c r="B34" s="134" t="s">
        <v>42</v>
      </c>
      <c r="C34" s="72" t="s">
        <v>57</v>
      </c>
      <c r="D34" s="33"/>
      <c r="E34" s="17"/>
      <c r="F34" s="18"/>
      <c r="G34" s="18"/>
      <c r="H34" s="18"/>
      <c r="I34" s="17"/>
      <c r="J34" s="18"/>
      <c r="K34" s="18"/>
      <c r="L34" s="18"/>
      <c r="M34" s="17"/>
      <c r="N34" s="18"/>
      <c r="O34" s="18"/>
      <c r="P34" s="18"/>
      <c r="Q34" s="17"/>
      <c r="R34" s="18"/>
      <c r="S34" s="18"/>
      <c r="T34" s="18"/>
      <c r="U34" s="17"/>
      <c r="V34" s="18"/>
      <c r="W34" s="18"/>
      <c r="X34" s="17"/>
      <c r="Y34" s="18"/>
      <c r="Z34" s="18"/>
      <c r="AA34" s="30"/>
      <c r="AB34" s="17"/>
      <c r="AC34" s="18"/>
      <c r="AD34" s="18"/>
      <c r="AE34" s="17"/>
      <c r="AF34" s="17"/>
      <c r="AG34" s="18"/>
      <c r="AH34" s="18"/>
      <c r="AI34" s="18"/>
      <c r="AJ34" s="30"/>
      <c r="AK34" s="18"/>
      <c r="AL34" s="18"/>
      <c r="AM34" s="30"/>
      <c r="AN34" s="30"/>
      <c r="AO34" s="30"/>
      <c r="AP34" s="30"/>
      <c r="AQ34" s="27">
        <f t="shared" si="7"/>
        <v>0</v>
      </c>
      <c r="AR34" s="3">
        <f>34*1</f>
        <v>34</v>
      </c>
      <c r="AS34" s="28">
        <f t="shared" si="6"/>
        <v>0</v>
      </c>
    </row>
    <row r="35" spans="1:45" ht="12.75" customHeight="1" x14ac:dyDescent="0.2">
      <c r="A35" s="166"/>
      <c r="B35" s="135"/>
      <c r="C35" s="72" t="s">
        <v>58</v>
      </c>
      <c r="D35" s="33"/>
      <c r="E35" s="17"/>
      <c r="F35" s="18"/>
      <c r="G35" s="18"/>
      <c r="H35" s="18"/>
      <c r="I35" s="17"/>
      <c r="J35" s="18"/>
      <c r="K35" s="18"/>
      <c r="L35" s="18"/>
      <c r="M35" s="17"/>
      <c r="N35" s="18"/>
      <c r="O35" s="18"/>
      <c r="P35" s="18"/>
      <c r="Q35" s="17"/>
      <c r="R35" s="18"/>
      <c r="S35" s="18"/>
      <c r="T35" s="18"/>
      <c r="U35" s="17"/>
      <c r="V35" s="18"/>
      <c r="W35" s="18"/>
      <c r="X35" s="17"/>
      <c r="Y35" s="18"/>
      <c r="Z35" s="18"/>
      <c r="AA35" s="30"/>
      <c r="AB35" s="17"/>
      <c r="AC35" s="18"/>
      <c r="AD35" s="18"/>
      <c r="AE35" s="17"/>
      <c r="AF35" s="17"/>
      <c r="AG35" s="18"/>
      <c r="AH35" s="18"/>
      <c r="AI35" s="18"/>
      <c r="AJ35" s="30"/>
      <c r="AK35" s="18"/>
      <c r="AL35" s="18"/>
      <c r="AM35" s="30"/>
      <c r="AN35" s="30"/>
      <c r="AO35" s="30"/>
      <c r="AP35" s="30"/>
      <c r="AQ35" s="27">
        <f t="shared" si="7"/>
        <v>0</v>
      </c>
      <c r="AR35" s="3">
        <f t="shared" ref="AR35" si="12">34*1</f>
        <v>34</v>
      </c>
      <c r="AS35" s="28">
        <f t="shared" si="6"/>
        <v>0</v>
      </c>
    </row>
    <row r="36" spans="1:45" s="2" customFormat="1" ht="10.5" customHeight="1" x14ac:dyDescent="0.2">
      <c r="A36" s="166"/>
      <c r="B36" s="134" t="s">
        <v>43</v>
      </c>
      <c r="C36" s="72" t="s">
        <v>57</v>
      </c>
      <c r="D36" s="2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27">
        <f t="shared" si="7"/>
        <v>0</v>
      </c>
      <c r="AR36" s="3">
        <f t="shared" ref="AR36:AR39" si="13">34*1</f>
        <v>34</v>
      </c>
      <c r="AS36" s="28">
        <f t="shared" si="6"/>
        <v>0</v>
      </c>
    </row>
    <row r="37" spans="1:45" s="2" customFormat="1" ht="10.5" customHeight="1" x14ac:dyDescent="0.2">
      <c r="A37" s="166"/>
      <c r="B37" s="135"/>
      <c r="C37" s="72" t="s">
        <v>58</v>
      </c>
      <c r="D37" s="2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27">
        <f t="shared" si="7"/>
        <v>0</v>
      </c>
      <c r="AR37" s="3">
        <f t="shared" si="13"/>
        <v>34</v>
      </c>
      <c r="AS37" s="28">
        <f t="shared" si="6"/>
        <v>0</v>
      </c>
    </row>
    <row r="38" spans="1:45" x14ac:dyDescent="0.2">
      <c r="A38" s="166"/>
      <c r="B38" s="134" t="s">
        <v>44</v>
      </c>
      <c r="C38" s="72" t="s">
        <v>57</v>
      </c>
      <c r="D38" s="33"/>
      <c r="E38" s="17"/>
      <c r="F38" s="17"/>
      <c r="G38" s="17"/>
      <c r="H38" s="18"/>
      <c r="I38" s="30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30"/>
      <c r="AN38" s="30"/>
      <c r="AO38" s="30"/>
      <c r="AP38" s="30"/>
      <c r="AQ38" s="27">
        <f t="shared" si="7"/>
        <v>0</v>
      </c>
      <c r="AR38" s="3">
        <f t="shared" si="13"/>
        <v>34</v>
      </c>
      <c r="AS38" s="28">
        <f t="shared" si="6"/>
        <v>0</v>
      </c>
    </row>
    <row r="39" spans="1:45" x14ac:dyDescent="0.2">
      <c r="A39" s="166"/>
      <c r="B39" s="135"/>
      <c r="C39" s="72" t="s">
        <v>58</v>
      </c>
      <c r="D39" s="33"/>
      <c r="E39" s="17"/>
      <c r="F39" s="17"/>
      <c r="G39" s="17"/>
      <c r="H39" s="18"/>
      <c r="I39" s="30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30"/>
      <c r="AN39" s="30"/>
      <c r="AO39" s="30"/>
      <c r="AP39" s="30"/>
      <c r="AQ39" s="27">
        <f t="shared" si="7"/>
        <v>0</v>
      </c>
      <c r="AR39" s="3">
        <f t="shared" si="13"/>
        <v>34</v>
      </c>
      <c r="AS39" s="28">
        <f t="shared" si="6"/>
        <v>0</v>
      </c>
    </row>
    <row r="40" spans="1:45" x14ac:dyDescent="0.2">
      <c r="A40" s="166"/>
      <c r="B40" s="136" t="s">
        <v>56</v>
      </c>
      <c r="C40" s="72" t="s">
        <v>57</v>
      </c>
      <c r="D40" s="33"/>
      <c r="E40" s="17"/>
      <c r="F40" s="18"/>
      <c r="G40" s="18"/>
      <c r="H40" s="30"/>
      <c r="I40" s="18"/>
      <c r="J40" s="18"/>
      <c r="K40" s="18"/>
      <c r="L40" s="18"/>
      <c r="M40" s="17"/>
      <c r="N40" s="18"/>
      <c r="O40" s="18"/>
      <c r="P40" s="18"/>
      <c r="Q40" s="17"/>
      <c r="R40" s="18"/>
      <c r="S40" s="18"/>
      <c r="T40" s="18"/>
      <c r="U40" s="17"/>
      <c r="V40" s="18"/>
      <c r="W40" s="18"/>
      <c r="X40" s="17"/>
      <c r="Y40" s="18"/>
      <c r="Z40" s="18"/>
      <c r="AA40" s="18"/>
      <c r="AB40" s="30"/>
      <c r="AC40" s="30"/>
      <c r="AD40" s="30"/>
      <c r="AE40" s="17"/>
      <c r="AF40" s="17"/>
      <c r="AG40" s="18"/>
      <c r="AH40" s="18"/>
      <c r="AI40" s="18"/>
      <c r="AJ40" s="17"/>
      <c r="AK40" s="18"/>
      <c r="AL40" s="18"/>
      <c r="AM40" s="30"/>
      <c r="AN40" s="30"/>
      <c r="AO40" s="30"/>
      <c r="AP40" s="30"/>
      <c r="AQ40" s="27">
        <f t="shared" ref="AQ40:AQ41" si="14">COUNTA(E40:AP40)</f>
        <v>0</v>
      </c>
      <c r="AR40" s="3">
        <f>34*2</f>
        <v>68</v>
      </c>
      <c r="AS40" s="28">
        <f t="shared" si="6"/>
        <v>0</v>
      </c>
    </row>
    <row r="41" spans="1:45" x14ac:dyDescent="0.2">
      <c r="A41" s="166"/>
      <c r="B41" s="136"/>
      <c r="C41" s="72" t="s">
        <v>58</v>
      </c>
      <c r="D41" s="33"/>
      <c r="E41" s="17"/>
      <c r="F41" s="18"/>
      <c r="G41" s="18"/>
      <c r="H41" s="30"/>
      <c r="I41" s="18"/>
      <c r="J41" s="18"/>
      <c r="K41" s="18"/>
      <c r="L41" s="18"/>
      <c r="M41" s="17"/>
      <c r="N41" s="18"/>
      <c r="O41" s="18"/>
      <c r="P41" s="18"/>
      <c r="Q41" s="17"/>
      <c r="R41" s="18"/>
      <c r="S41" s="18"/>
      <c r="T41" s="18"/>
      <c r="U41" s="17"/>
      <c r="V41" s="18"/>
      <c r="W41" s="18"/>
      <c r="X41" s="17"/>
      <c r="Y41" s="18"/>
      <c r="Z41" s="18"/>
      <c r="AA41" s="18"/>
      <c r="AB41" s="30"/>
      <c r="AC41" s="30"/>
      <c r="AD41" s="30"/>
      <c r="AE41" s="17"/>
      <c r="AF41" s="17"/>
      <c r="AG41" s="18"/>
      <c r="AH41" s="18"/>
      <c r="AI41" s="18"/>
      <c r="AJ41" s="17"/>
      <c r="AK41" s="18"/>
      <c r="AL41" s="18"/>
      <c r="AM41" s="30"/>
      <c r="AN41" s="30"/>
      <c r="AO41" s="30"/>
      <c r="AP41" s="30"/>
      <c r="AQ41" s="27">
        <f t="shared" si="14"/>
        <v>0</v>
      </c>
      <c r="AR41" s="3">
        <f t="shared" ref="AR41" si="15">34*2</f>
        <v>68</v>
      </c>
      <c r="AS41" s="28">
        <f t="shared" si="6"/>
        <v>0</v>
      </c>
    </row>
    <row r="42" spans="1:45" s="32" customFormat="1" ht="27" customHeight="1" x14ac:dyDescent="0.2">
      <c r="A42" s="51"/>
      <c r="B42" s="52"/>
      <c r="C42" s="52"/>
      <c r="D42" s="52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1"/>
      <c r="AN42" s="51"/>
      <c r="AO42" s="51"/>
      <c r="AP42" s="51"/>
      <c r="AQ42" s="51"/>
      <c r="AR42" s="51"/>
      <c r="AS42" s="51"/>
    </row>
    <row r="43" spans="1:45" s="32" customFormat="1" ht="81" customHeight="1" x14ac:dyDescent="0.2">
      <c r="A43" s="151" t="s">
        <v>22</v>
      </c>
      <c r="B43" s="151"/>
      <c r="C43" s="151"/>
      <c r="D43" s="151"/>
      <c r="E43" s="149" t="s">
        <v>119</v>
      </c>
      <c r="F43" s="149"/>
      <c r="G43" s="149"/>
      <c r="H43" s="149"/>
      <c r="I43" s="149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8" t="s">
        <v>19</v>
      </c>
      <c r="AR43" s="158" t="s">
        <v>21</v>
      </c>
      <c r="AS43" s="181" t="s">
        <v>20</v>
      </c>
    </row>
    <row r="44" spans="1:45" s="2" customFormat="1" ht="17.25" customHeight="1" x14ac:dyDescent="0.2">
      <c r="A44" s="138" t="s">
        <v>0</v>
      </c>
      <c r="B44" s="141"/>
      <c r="C44" s="134" t="s">
        <v>49</v>
      </c>
      <c r="D44" s="14" t="s">
        <v>17</v>
      </c>
      <c r="E44" s="136" t="s">
        <v>1</v>
      </c>
      <c r="F44" s="136"/>
      <c r="G44" s="136"/>
      <c r="H44" s="136"/>
      <c r="I44" s="136" t="s">
        <v>2</v>
      </c>
      <c r="J44" s="136"/>
      <c r="K44" s="136"/>
      <c r="L44" s="136"/>
      <c r="M44" s="136" t="s">
        <v>3</v>
      </c>
      <c r="N44" s="136"/>
      <c r="O44" s="136"/>
      <c r="P44" s="136"/>
      <c r="Q44" s="136" t="s">
        <v>4</v>
      </c>
      <c r="R44" s="136"/>
      <c r="S44" s="136"/>
      <c r="T44" s="136"/>
      <c r="U44" s="136" t="s">
        <v>5</v>
      </c>
      <c r="V44" s="136"/>
      <c r="W44" s="136"/>
      <c r="X44" s="136" t="s">
        <v>6</v>
      </c>
      <c r="Y44" s="136"/>
      <c r="Z44" s="136"/>
      <c r="AA44" s="136"/>
      <c r="AB44" s="126" t="s">
        <v>7</v>
      </c>
      <c r="AC44" s="127"/>
      <c r="AD44" s="127"/>
      <c r="AE44" s="128"/>
      <c r="AF44" s="126" t="s">
        <v>8</v>
      </c>
      <c r="AG44" s="127"/>
      <c r="AH44" s="127"/>
      <c r="AI44" s="128"/>
      <c r="AJ44" s="136" t="s">
        <v>9</v>
      </c>
      <c r="AK44" s="136"/>
      <c r="AL44" s="136"/>
      <c r="AM44" s="136" t="s">
        <v>10</v>
      </c>
      <c r="AN44" s="136"/>
      <c r="AO44" s="136"/>
      <c r="AP44" s="136"/>
      <c r="AQ44" s="158"/>
      <c r="AR44" s="158"/>
      <c r="AS44" s="181"/>
    </row>
    <row r="45" spans="1:45" s="2" customFormat="1" ht="16.5" customHeight="1" x14ac:dyDescent="0.2">
      <c r="A45" s="142"/>
      <c r="B45" s="182"/>
      <c r="C45" s="183"/>
      <c r="D45" s="14" t="s">
        <v>18</v>
      </c>
      <c r="E45" s="5">
        <v>1</v>
      </c>
      <c r="F45" s="5">
        <v>2</v>
      </c>
      <c r="G45" s="5">
        <v>3</v>
      </c>
      <c r="H45" s="5">
        <v>4</v>
      </c>
      <c r="I45" s="5">
        <v>5</v>
      </c>
      <c r="J45" s="5">
        <v>6</v>
      </c>
      <c r="K45" s="5">
        <v>7</v>
      </c>
      <c r="L45" s="5">
        <v>8</v>
      </c>
      <c r="M45" s="5">
        <v>9</v>
      </c>
      <c r="N45" s="5">
        <v>10</v>
      </c>
      <c r="O45" s="5">
        <v>11</v>
      </c>
      <c r="P45" s="5">
        <v>12</v>
      </c>
      <c r="Q45" s="5">
        <v>13</v>
      </c>
      <c r="R45" s="5">
        <v>14</v>
      </c>
      <c r="S45" s="5">
        <v>15</v>
      </c>
      <c r="T45" s="5">
        <v>16</v>
      </c>
      <c r="U45" s="5">
        <v>17</v>
      </c>
      <c r="V45" s="5">
        <v>18</v>
      </c>
      <c r="W45" s="5">
        <v>19</v>
      </c>
      <c r="X45" s="5">
        <v>20</v>
      </c>
      <c r="Y45" s="5">
        <v>21</v>
      </c>
      <c r="Z45" s="5">
        <v>22</v>
      </c>
      <c r="AA45" s="5">
        <v>23</v>
      </c>
      <c r="AB45" s="5">
        <v>24</v>
      </c>
      <c r="AC45" s="5">
        <v>25</v>
      </c>
      <c r="AD45" s="5">
        <v>26</v>
      </c>
      <c r="AE45" s="5">
        <v>27</v>
      </c>
      <c r="AF45" s="5">
        <v>28</v>
      </c>
      <c r="AG45" s="5">
        <v>29</v>
      </c>
      <c r="AH45" s="5">
        <v>30</v>
      </c>
      <c r="AI45" s="5">
        <v>31</v>
      </c>
      <c r="AJ45" s="5">
        <v>32</v>
      </c>
      <c r="AK45" s="5">
        <v>33</v>
      </c>
      <c r="AL45" s="5">
        <v>34</v>
      </c>
      <c r="AM45" s="5">
        <v>35</v>
      </c>
      <c r="AN45" s="5">
        <v>36</v>
      </c>
      <c r="AO45" s="5">
        <v>37</v>
      </c>
      <c r="AP45" s="5">
        <v>38</v>
      </c>
      <c r="AQ45" s="158"/>
      <c r="AR45" s="158"/>
      <c r="AS45" s="181"/>
    </row>
    <row r="46" spans="1:45" s="6" customFormat="1" ht="15" customHeight="1" x14ac:dyDescent="0.2">
      <c r="A46" s="165" t="s">
        <v>24</v>
      </c>
      <c r="B46" s="134" t="s">
        <v>12</v>
      </c>
      <c r="C46" s="26" t="s">
        <v>59</v>
      </c>
      <c r="D46" s="33"/>
      <c r="E46" s="17"/>
      <c r="F46" s="30"/>
      <c r="G46" s="117" t="s">
        <v>102</v>
      </c>
      <c r="H46" s="30"/>
      <c r="I46" s="30"/>
      <c r="J46" s="30"/>
      <c r="K46" s="117" t="s">
        <v>100</v>
      </c>
      <c r="L46" s="30"/>
      <c r="M46" s="30"/>
      <c r="N46" s="30"/>
      <c r="O46" s="30"/>
      <c r="P46" s="30"/>
      <c r="Q46" s="17"/>
      <c r="R46" s="17"/>
      <c r="S46" s="93"/>
      <c r="T46" s="118" t="s">
        <v>100</v>
      </c>
      <c r="U46" s="17"/>
      <c r="V46" s="30"/>
      <c r="W46" s="17"/>
      <c r="X46" s="17"/>
      <c r="Y46" s="17"/>
      <c r="Z46" s="17"/>
      <c r="AA46" s="30"/>
      <c r="AB46" s="17"/>
      <c r="AC46" s="17"/>
      <c r="AD46" s="117" t="s">
        <v>100</v>
      </c>
      <c r="AE46" s="17"/>
      <c r="AF46" s="17"/>
      <c r="AG46" s="17"/>
      <c r="AH46" s="17"/>
      <c r="AI46" s="17"/>
      <c r="AJ46" s="30"/>
      <c r="AK46" s="17"/>
      <c r="AL46" s="17"/>
      <c r="AM46" s="30"/>
      <c r="AN46" s="30"/>
      <c r="AO46" s="117" t="s">
        <v>100</v>
      </c>
      <c r="AP46" s="30"/>
      <c r="AQ46" s="27">
        <f>COUNTA(E46:AP46)</f>
        <v>5</v>
      </c>
      <c r="AR46" s="3">
        <f>34*5</f>
        <v>170</v>
      </c>
      <c r="AS46" s="28">
        <f>AQ46/AR46</f>
        <v>2.9411764705882353E-2</v>
      </c>
    </row>
    <row r="47" spans="1:45" s="6" customFormat="1" ht="15" customHeight="1" x14ac:dyDescent="0.2">
      <c r="A47" s="166"/>
      <c r="B47" s="135"/>
      <c r="C47" s="72" t="s">
        <v>60</v>
      </c>
      <c r="D47" s="33"/>
      <c r="E47" s="17"/>
      <c r="F47" s="30"/>
      <c r="G47" s="117" t="s">
        <v>102</v>
      </c>
      <c r="H47" s="30"/>
      <c r="I47" s="30"/>
      <c r="J47" s="30"/>
      <c r="K47" s="117" t="s">
        <v>100</v>
      </c>
      <c r="L47" s="30"/>
      <c r="M47" s="30"/>
      <c r="N47" s="30"/>
      <c r="O47" s="30"/>
      <c r="P47" s="30"/>
      <c r="Q47" s="17"/>
      <c r="R47" s="17"/>
      <c r="S47" s="93"/>
      <c r="T47" s="118" t="s">
        <v>100</v>
      </c>
      <c r="U47" s="17"/>
      <c r="V47" s="30"/>
      <c r="W47" s="17"/>
      <c r="X47" s="17"/>
      <c r="Y47" s="17"/>
      <c r="Z47" s="17"/>
      <c r="AA47" s="30"/>
      <c r="AB47" s="17"/>
      <c r="AC47" s="17"/>
      <c r="AD47" s="117" t="s">
        <v>100</v>
      </c>
      <c r="AE47" s="17"/>
      <c r="AF47" s="17"/>
      <c r="AG47" s="17"/>
      <c r="AH47" s="17"/>
      <c r="AI47" s="17"/>
      <c r="AJ47" s="30"/>
      <c r="AK47" s="17"/>
      <c r="AL47" s="17"/>
      <c r="AM47" s="30"/>
      <c r="AN47" s="30"/>
      <c r="AO47" s="117" t="s">
        <v>100</v>
      </c>
      <c r="AP47" s="30"/>
      <c r="AQ47" s="27">
        <f t="shared" ref="AQ47:AQ63" si="16">COUNTA(E47:AP47)</f>
        <v>5</v>
      </c>
      <c r="AR47" s="3">
        <f t="shared" ref="AR47" si="17">34*5</f>
        <v>170</v>
      </c>
      <c r="AS47" s="28">
        <f t="shared" ref="AS47:AS63" si="18">AQ47/AR47</f>
        <v>2.9411764705882353E-2</v>
      </c>
    </row>
    <row r="48" spans="1:45" s="6" customFormat="1" ht="15" customHeight="1" x14ac:dyDescent="0.2">
      <c r="A48" s="166"/>
      <c r="B48" s="134" t="s">
        <v>11</v>
      </c>
      <c r="C48" s="72" t="s">
        <v>59</v>
      </c>
      <c r="D48" s="33"/>
      <c r="E48" s="17"/>
      <c r="F48" s="30"/>
      <c r="G48" s="117" t="s">
        <v>102</v>
      </c>
      <c r="H48" s="30"/>
      <c r="I48" s="30"/>
      <c r="J48" s="30"/>
      <c r="K48" s="117" t="s">
        <v>100</v>
      </c>
      <c r="L48" s="30"/>
      <c r="M48" s="30"/>
      <c r="N48" s="30"/>
      <c r="O48" s="30"/>
      <c r="P48" s="30"/>
      <c r="Q48" s="17"/>
      <c r="R48" s="18"/>
      <c r="S48" s="93"/>
      <c r="T48" s="118" t="s">
        <v>100</v>
      </c>
      <c r="U48" s="17"/>
      <c r="V48" s="30"/>
      <c r="W48" s="18"/>
      <c r="X48" s="93"/>
      <c r="Y48" s="30"/>
      <c r="Z48" s="18"/>
      <c r="AA48" s="18"/>
      <c r="AB48" s="17"/>
      <c r="AC48" s="18"/>
      <c r="AD48" s="117" t="s">
        <v>100</v>
      </c>
      <c r="AE48" s="17"/>
      <c r="AF48" s="17"/>
      <c r="AG48" s="18"/>
      <c r="AH48" s="18"/>
      <c r="AI48" s="18"/>
      <c r="AJ48" s="30"/>
      <c r="AK48" s="18"/>
      <c r="AL48" s="18"/>
      <c r="AM48" s="30"/>
      <c r="AN48" s="30"/>
      <c r="AO48" s="117" t="s">
        <v>100</v>
      </c>
      <c r="AP48" s="30"/>
      <c r="AQ48" s="27">
        <f t="shared" si="16"/>
        <v>5</v>
      </c>
      <c r="AR48" s="3">
        <f>34*4</f>
        <v>136</v>
      </c>
      <c r="AS48" s="28">
        <f t="shared" si="18"/>
        <v>3.6764705882352942E-2</v>
      </c>
    </row>
    <row r="49" spans="1:45" s="6" customFormat="1" ht="15" customHeight="1" x14ac:dyDescent="0.2">
      <c r="A49" s="166"/>
      <c r="B49" s="135"/>
      <c r="C49" s="72" t="s">
        <v>60</v>
      </c>
      <c r="D49" s="33"/>
      <c r="E49" s="17"/>
      <c r="F49" s="30"/>
      <c r="G49" s="117" t="s">
        <v>102</v>
      </c>
      <c r="H49" s="30"/>
      <c r="I49" s="30"/>
      <c r="J49" s="30"/>
      <c r="K49" s="117" t="s">
        <v>100</v>
      </c>
      <c r="L49" s="30"/>
      <c r="M49" s="30"/>
      <c r="N49" s="30"/>
      <c r="O49" s="30"/>
      <c r="P49" s="30"/>
      <c r="Q49" s="17"/>
      <c r="R49" s="18"/>
      <c r="S49" s="93"/>
      <c r="T49" s="118" t="s">
        <v>100</v>
      </c>
      <c r="U49" s="17"/>
      <c r="V49" s="30"/>
      <c r="W49" s="18"/>
      <c r="X49" s="93"/>
      <c r="Y49" s="30"/>
      <c r="Z49" s="18"/>
      <c r="AA49" s="18"/>
      <c r="AB49" s="17"/>
      <c r="AC49" s="18"/>
      <c r="AD49" s="117" t="s">
        <v>100</v>
      </c>
      <c r="AE49" s="17"/>
      <c r="AF49" s="17"/>
      <c r="AG49" s="18"/>
      <c r="AH49" s="18"/>
      <c r="AI49" s="18"/>
      <c r="AJ49" s="30"/>
      <c r="AK49" s="18"/>
      <c r="AL49" s="18"/>
      <c r="AM49" s="30"/>
      <c r="AN49" s="30"/>
      <c r="AO49" s="117" t="s">
        <v>100</v>
      </c>
      <c r="AP49" s="30"/>
      <c r="AQ49" s="27">
        <f t="shared" si="16"/>
        <v>5</v>
      </c>
      <c r="AR49" s="3">
        <f t="shared" ref="AR49" si="19">34*4</f>
        <v>136</v>
      </c>
      <c r="AS49" s="28">
        <f t="shared" si="18"/>
        <v>3.6764705882352942E-2</v>
      </c>
    </row>
    <row r="50" spans="1:45" s="6" customFormat="1" x14ac:dyDescent="0.2">
      <c r="A50" s="166"/>
      <c r="B50" s="134" t="s">
        <v>15</v>
      </c>
      <c r="C50" s="72" t="s">
        <v>59</v>
      </c>
      <c r="D50" s="33"/>
      <c r="E50" s="17"/>
      <c r="F50" s="17"/>
      <c r="G50" s="17"/>
      <c r="H50" s="18"/>
      <c r="I50" s="30"/>
      <c r="J50" s="17"/>
      <c r="K50" s="17"/>
      <c r="L50" s="17"/>
      <c r="M50" s="17"/>
      <c r="N50" s="30"/>
      <c r="O50" s="17"/>
      <c r="P50" s="17"/>
      <c r="Q50" s="17"/>
      <c r="R50" s="30"/>
      <c r="S50" s="18"/>
      <c r="T50" s="18"/>
      <c r="U50" s="17"/>
      <c r="V50" s="18"/>
      <c r="W50" s="18"/>
      <c r="X50" s="17"/>
      <c r="Y50" s="18"/>
      <c r="Z50" s="18"/>
      <c r="AA50" s="18"/>
      <c r="AB50" s="18"/>
      <c r="AC50" s="30"/>
      <c r="AD50" s="17"/>
      <c r="AE50" s="17"/>
      <c r="AF50" s="17"/>
      <c r="AG50" s="17"/>
      <c r="AH50" s="30"/>
      <c r="AI50" s="30"/>
      <c r="AJ50" s="30"/>
      <c r="AK50" s="18"/>
      <c r="AL50" s="18"/>
      <c r="AM50" s="30"/>
      <c r="AN50" s="30"/>
      <c r="AO50" s="30"/>
      <c r="AP50" s="30"/>
      <c r="AQ50" s="27">
        <f t="shared" si="16"/>
        <v>0</v>
      </c>
      <c r="AR50" s="3">
        <f t="shared" ref="AR50:AR51" si="20">34*4</f>
        <v>136</v>
      </c>
      <c r="AS50" s="28">
        <f t="shared" si="18"/>
        <v>0</v>
      </c>
    </row>
    <row r="51" spans="1:45" s="6" customFormat="1" x14ac:dyDescent="0.2">
      <c r="A51" s="166"/>
      <c r="B51" s="135"/>
      <c r="C51" s="72" t="s">
        <v>60</v>
      </c>
      <c r="D51" s="33"/>
      <c r="E51" s="17"/>
      <c r="F51" s="17"/>
      <c r="G51" s="17"/>
      <c r="H51" s="18"/>
      <c r="I51" s="30"/>
      <c r="J51" s="17"/>
      <c r="K51" s="17"/>
      <c r="L51" s="17"/>
      <c r="M51" s="17"/>
      <c r="N51" s="30"/>
      <c r="O51" s="17"/>
      <c r="P51" s="17"/>
      <c r="Q51" s="17"/>
      <c r="R51" s="30"/>
      <c r="S51" s="18"/>
      <c r="T51" s="18"/>
      <c r="U51" s="17"/>
      <c r="V51" s="18"/>
      <c r="W51" s="18"/>
      <c r="X51" s="17"/>
      <c r="Y51" s="18"/>
      <c r="Z51" s="18"/>
      <c r="AA51" s="18"/>
      <c r="AB51" s="18"/>
      <c r="AC51" s="30"/>
      <c r="AD51" s="17"/>
      <c r="AE51" s="17"/>
      <c r="AF51" s="17"/>
      <c r="AG51" s="17"/>
      <c r="AH51" s="30"/>
      <c r="AI51" s="30"/>
      <c r="AJ51" s="30"/>
      <c r="AK51" s="18"/>
      <c r="AL51" s="18"/>
      <c r="AM51" s="30"/>
      <c r="AN51" s="30"/>
      <c r="AO51" s="30"/>
      <c r="AP51" s="30"/>
      <c r="AQ51" s="27">
        <f t="shared" si="16"/>
        <v>0</v>
      </c>
      <c r="AR51" s="3">
        <f t="shared" si="20"/>
        <v>136</v>
      </c>
      <c r="AS51" s="28">
        <f t="shared" si="18"/>
        <v>0</v>
      </c>
    </row>
    <row r="52" spans="1:45" ht="12.75" customHeight="1" x14ac:dyDescent="0.2">
      <c r="A52" s="166"/>
      <c r="B52" s="134" t="s">
        <v>16</v>
      </c>
      <c r="C52" s="72" t="s">
        <v>59</v>
      </c>
      <c r="D52" s="33"/>
      <c r="E52" s="17"/>
      <c r="F52" s="18"/>
      <c r="G52" s="18"/>
      <c r="H52" s="18"/>
      <c r="I52" s="17"/>
      <c r="J52" s="18"/>
      <c r="K52" s="18"/>
      <c r="L52" s="18"/>
      <c r="M52" s="17"/>
      <c r="N52" s="18"/>
      <c r="O52" s="18"/>
      <c r="P52" s="18"/>
      <c r="Q52" s="18"/>
      <c r="R52" s="18"/>
      <c r="S52" s="18"/>
      <c r="T52" s="18"/>
      <c r="U52" s="17"/>
      <c r="V52" s="18"/>
      <c r="W52" s="18"/>
      <c r="X52" s="17"/>
      <c r="Y52" s="18"/>
      <c r="Z52" s="18"/>
      <c r="AA52" s="18"/>
      <c r="AB52" s="18"/>
      <c r="AC52" s="18"/>
      <c r="AD52" s="18"/>
      <c r="AE52" s="17"/>
      <c r="AF52" s="17"/>
      <c r="AG52" s="30"/>
      <c r="AH52" s="30"/>
      <c r="AI52" s="30"/>
      <c r="AJ52" s="30"/>
      <c r="AK52" s="18"/>
      <c r="AL52" s="18"/>
      <c r="AM52" s="30"/>
      <c r="AN52" s="30"/>
      <c r="AO52" s="30"/>
      <c r="AP52" s="30"/>
      <c r="AQ52" s="27">
        <f t="shared" si="16"/>
        <v>0</v>
      </c>
      <c r="AR52" s="3">
        <f>34*2</f>
        <v>68</v>
      </c>
      <c r="AS52" s="28">
        <f t="shared" si="18"/>
        <v>0</v>
      </c>
    </row>
    <row r="53" spans="1:45" ht="12.75" customHeight="1" x14ac:dyDescent="0.2">
      <c r="A53" s="166"/>
      <c r="B53" s="135"/>
      <c r="C53" s="72" t="s">
        <v>60</v>
      </c>
      <c r="D53" s="33"/>
      <c r="E53" s="17"/>
      <c r="F53" s="18"/>
      <c r="G53" s="18"/>
      <c r="H53" s="18"/>
      <c r="I53" s="17"/>
      <c r="J53" s="18"/>
      <c r="K53" s="18"/>
      <c r="L53" s="18"/>
      <c r="M53" s="17"/>
      <c r="N53" s="18"/>
      <c r="O53" s="18"/>
      <c r="P53" s="18"/>
      <c r="Q53" s="18"/>
      <c r="R53" s="18"/>
      <c r="S53" s="18"/>
      <c r="T53" s="18"/>
      <c r="U53" s="17"/>
      <c r="V53" s="18"/>
      <c r="W53" s="18"/>
      <c r="X53" s="17"/>
      <c r="Y53" s="18"/>
      <c r="Z53" s="18"/>
      <c r="AA53" s="18"/>
      <c r="AB53" s="18"/>
      <c r="AC53" s="18"/>
      <c r="AD53" s="18"/>
      <c r="AE53" s="17"/>
      <c r="AF53" s="17"/>
      <c r="AG53" s="30"/>
      <c r="AH53" s="30"/>
      <c r="AI53" s="30"/>
      <c r="AJ53" s="30"/>
      <c r="AK53" s="18"/>
      <c r="AL53" s="18"/>
      <c r="AM53" s="30"/>
      <c r="AN53" s="30"/>
      <c r="AO53" s="30"/>
      <c r="AP53" s="30"/>
      <c r="AQ53" s="27">
        <f t="shared" si="16"/>
        <v>0</v>
      </c>
      <c r="AR53" s="3">
        <f t="shared" ref="AR53" si="21">34*2</f>
        <v>68</v>
      </c>
      <c r="AS53" s="28">
        <f t="shared" si="18"/>
        <v>0</v>
      </c>
    </row>
    <row r="54" spans="1:45" ht="12.75" customHeight="1" x14ac:dyDescent="0.2">
      <c r="A54" s="166"/>
      <c r="B54" s="152" t="s">
        <v>97</v>
      </c>
      <c r="C54" s="72" t="s">
        <v>59</v>
      </c>
      <c r="D54" s="33"/>
      <c r="E54" s="17"/>
      <c r="F54" s="18"/>
      <c r="G54" s="18"/>
      <c r="H54" s="18"/>
      <c r="I54" s="17"/>
      <c r="J54" s="18"/>
      <c r="K54" s="30"/>
      <c r="L54" s="30"/>
      <c r="M54" s="17"/>
      <c r="N54" s="18"/>
      <c r="O54" s="18"/>
      <c r="P54" s="18"/>
      <c r="Q54" s="17"/>
      <c r="R54" s="18"/>
      <c r="S54" s="18"/>
      <c r="T54" s="18"/>
      <c r="U54" s="17"/>
      <c r="V54" s="18"/>
      <c r="W54" s="18"/>
      <c r="X54" s="17"/>
      <c r="Y54" s="18"/>
      <c r="Z54" s="18"/>
      <c r="AA54" s="18"/>
      <c r="AB54" s="17"/>
      <c r="AC54" s="18"/>
      <c r="AD54" s="30"/>
      <c r="AE54" s="17"/>
      <c r="AF54" s="17"/>
      <c r="AG54" s="18"/>
      <c r="AH54" s="18"/>
      <c r="AI54" s="30"/>
      <c r="AJ54" s="17"/>
      <c r="AK54" s="18"/>
      <c r="AL54" s="18"/>
      <c r="AM54" s="30"/>
      <c r="AN54" s="30"/>
      <c r="AO54" s="30"/>
      <c r="AP54" s="30"/>
      <c r="AQ54" s="27">
        <f t="shared" si="16"/>
        <v>0</v>
      </c>
      <c r="AR54" s="3">
        <f t="shared" ref="AR54:AR55" si="22">34*2</f>
        <v>68</v>
      </c>
      <c r="AS54" s="28">
        <f t="shared" si="18"/>
        <v>0</v>
      </c>
    </row>
    <row r="55" spans="1:45" ht="12.75" customHeight="1" x14ac:dyDescent="0.2">
      <c r="A55" s="166"/>
      <c r="B55" s="153"/>
      <c r="C55" s="72" t="s">
        <v>60</v>
      </c>
      <c r="D55" s="33"/>
      <c r="E55" s="17"/>
      <c r="F55" s="18"/>
      <c r="G55" s="18"/>
      <c r="H55" s="18"/>
      <c r="I55" s="17"/>
      <c r="J55" s="18"/>
      <c r="K55" s="30"/>
      <c r="L55" s="30"/>
      <c r="M55" s="17"/>
      <c r="N55" s="18"/>
      <c r="O55" s="18"/>
      <c r="P55" s="18"/>
      <c r="Q55" s="17"/>
      <c r="R55" s="18"/>
      <c r="S55" s="18"/>
      <c r="T55" s="18"/>
      <c r="U55" s="17"/>
      <c r="V55" s="18"/>
      <c r="W55" s="18"/>
      <c r="X55" s="17"/>
      <c r="Y55" s="18"/>
      <c r="Z55" s="18"/>
      <c r="AA55" s="18"/>
      <c r="AB55" s="17"/>
      <c r="AC55" s="18"/>
      <c r="AD55" s="30"/>
      <c r="AE55" s="17"/>
      <c r="AF55" s="17"/>
      <c r="AG55" s="18"/>
      <c r="AH55" s="18"/>
      <c r="AI55" s="30"/>
      <c r="AJ55" s="17"/>
      <c r="AK55" s="18"/>
      <c r="AL55" s="18"/>
      <c r="AM55" s="30"/>
      <c r="AN55" s="30"/>
      <c r="AO55" s="30"/>
      <c r="AP55" s="30"/>
      <c r="AQ55" s="27">
        <f t="shared" si="16"/>
        <v>0</v>
      </c>
      <c r="AR55" s="3">
        <f t="shared" si="22"/>
        <v>68</v>
      </c>
      <c r="AS55" s="28">
        <f t="shared" si="18"/>
        <v>0</v>
      </c>
    </row>
    <row r="56" spans="1:45" ht="12.75" customHeight="1" x14ac:dyDescent="0.2">
      <c r="A56" s="166"/>
      <c r="B56" s="134" t="s">
        <v>42</v>
      </c>
      <c r="C56" s="72" t="s">
        <v>59</v>
      </c>
      <c r="D56" s="33"/>
      <c r="E56" s="17"/>
      <c r="F56" s="18"/>
      <c r="G56" s="18"/>
      <c r="H56" s="18"/>
      <c r="I56" s="17"/>
      <c r="J56" s="18"/>
      <c r="K56" s="18"/>
      <c r="L56" s="18"/>
      <c r="M56" s="17"/>
      <c r="N56" s="18"/>
      <c r="O56" s="18"/>
      <c r="P56" s="18"/>
      <c r="Q56" s="17"/>
      <c r="R56" s="18"/>
      <c r="S56" s="18"/>
      <c r="T56" s="18"/>
      <c r="U56" s="17"/>
      <c r="V56" s="18"/>
      <c r="W56" s="18"/>
      <c r="X56" s="17"/>
      <c r="Y56" s="18"/>
      <c r="Z56" s="18"/>
      <c r="AA56" s="30"/>
      <c r="AB56" s="17"/>
      <c r="AC56" s="18"/>
      <c r="AD56" s="18"/>
      <c r="AE56" s="17"/>
      <c r="AF56" s="17"/>
      <c r="AG56" s="18"/>
      <c r="AH56" s="18"/>
      <c r="AI56" s="18"/>
      <c r="AJ56" s="30"/>
      <c r="AK56" s="18"/>
      <c r="AL56" s="18"/>
      <c r="AM56" s="30"/>
      <c r="AN56" s="30"/>
      <c r="AO56" s="30"/>
      <c r="AP56" s="30"/>
      <c r="AQ56" s="27">
        <f t="shared" si="16"/>
        <v>0</v>
      </c>
      <c r="AR56" s="3">
        <f>34*1</f>
        <v>34</v>
      </c>
      <c r="AS56" s="28">
        <f t="shared" si="18"/>
        <v>0</v>
      </c>
    </row>
    <row r="57" spans="1:45" ht="12.75" customHeight="1" x14ac:dyDescent="0.2">
      <c r="A57" s="166"/>
      <c r="B57" s="135"/>
      <c r="C57" s="72" t="s">
        <v>60</v>
      </c>
      <c r="D57" s="33"/>
      <c r="E57" s="17"/>
      <c r="F57" s="18"/>
      <c r="G57" s="18"/>
      <c r="H57" s="18"/>
      <c r="I57" s="17"/>
      <c r="J57" s="18"/>
      <c r="K57" s="18"/>
      <c r="L57" s="18"/>
      <c r="M57" s="17"/>
      <c r="N57" s="18"/>
      <c r="O57" s="18"/>
      <c r="P57" s="18"/>
      <c r="Q57" s="17"/>
      <c r="R57" s="18"/>
      <c r="S57" s="18"/>
      <c r="T57" s="18"/>
      <c r="U57" s="17"/>
      <c r="V57" s="18"/>
      <c r="W57" s="18"/>
      <c r="X57" s="17"/>
      <c r="Y57" s="18"/>
      <c r="Z57" s="18"/>
      <c r="AA57" s="30"/>
      <c r="AB57" s="17"/>
      <c r="AC57" s="18"/>
      <c r="AD57" s="18"/>
      <c r="AE57" s="17"/>
      <c r="AF57" s="17"/>
      <c r="AG57" s="18"/>
      <c r="AH57" s="18"/>
      <c r="AI57" s="18"/>
      <c r="AJ57" s="30"/>
      <c r="AK57" s="18"/>
      <c r="AL57" s="18"/>
      <c r="AM57" s="30"/>
      <c r="AN57" s="30"/>
      <c r="AO57" s="30"/>
      <c r="AP57" s="30"/>
      <c r="AQ57" s="27">
        <f t="shared" si="16"/>
        <v>0</v>
      </c>
      <c r="AR57" s="3">
        <f t="shared" ref="AR57" si="23">34*1</f>
        <v>34</v>
      </c>
      <c r="AS57" s="28">
        <f t="shared" si="18"/>
        <v>0</v>
      </c>
    </row>
    <row r="58" spans="1:45" ht="12.75" customHeight="1" x14ac:dyDescent="0.2">
      <c r="A58" s="166"/>
      <c r="B58" s="134" t="s">
        <v>43</v>
      </c>
      <c r="C58" s="72" t="s">
        <v>59</v>
      </c>
      <c r="D58" s="29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27">
        <f t="shared" si="16"/>
        <v>0</v>
      </c>
      <c r="AR58" s="3">
        <f t="shared" ref="AR58:AR61" si="24">34*1</f>
        <v>34</v>
      </c>
      <c r="AS58" s="28">
        <f t="shared" si="18"/>
        <v>0</v>
      </c>
    </row>
    <row r="59" spans="1:45" ht="12.75" customHeight="1" x14ac:dyDescent="0.2">
      <c r="A59" s="166"/>
      <c r="B59" s="135"/>
      <c r="C59" s="72" t="s">
        <v>60</v>
      </c>
      <c r="D59" s="29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27">
        <f t="shared" si="16"/>
        <v>0</v>
      </c>
      <c r="AR59" s="3">
        <f t="shared" si="24"/>
        <v>34</v>
      </c>
      <c r="AS59" s="28">
        <f t="shared" si="18"/>
        <v>0</v>
      </c>
    </row>
    <row r="60" spans="1:45" s="2" customFormat="1" ht="15" customHeight="1" x14ac:dyDescent="0.2">
      <c r="A60" s="166"/>
      <c r="B60" s="134" t="s">
        <v>44</v>
      </c>
      <c r="C60" s="72" t="s">
        <v>59</v>
      </c>
      <c r="D60" s="33"/>
      <c r="E60" s="17"/>
      <c r="F60" s="17"/>
      <c r="G60" s="17"/>
      <c r="H60" s="18"/>
      <c r="I60" s="30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30"/>
      <c r="AN60" s="30"/>
      <c r="AO60" s="30"/>
      <c r="AP60" s="30"/>
      <c r="AQ60" s="27">
        <f t="shared" si="16"/>
        <v>0</v>
      </c>
      <c r="AR60" s="3">
        <f t="shared" si="24"/>
        <v>34</v>
      </c>
      <c r="AS60" s="28">
        <f t="shared" si="18"/>
        <v>0</v>
      </c>
    </row>
    <row r="61" spans="1:45" s="2" customFormat="1" ht="15" customHeight="1" x14ac:dyDescent="0.2">
      <c r="A61" s="166"/>
      <c r="B61" s="135"/>
      <c r="C61" s="72" t="s">
        <v>60</v>
      </c>
      <c r="D61" s="33"/>
      <c r="E61" s="17"/>
      <c r="F61" s="17"/>
      <c r="G61" s="17"/>
      <c r="H61" s="18"/>
      <c r="I61" s="30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30"/>
      <c r="AN61" s="30"/>
      <c r="AO61" s="30"/>
      <c r="AP61" s="30"/>
      <c r="AQ61" s="27">
        <f t="shared" si="16"/>
        <v>0</v>
      </c>
      <c r="AR61" s="3">
        <f t="shared" si="24"/>
        <v>34</v>
      </c>
      <c r="AS61" s="28">
        <f t="shared" si="18"/>
        <v>0</v>
      </c>
    </row>
    <row r="62" spans="1:45" s="6" customFormat="1" ht="15" customHeight="1" x14ac:dyDescent="0.2">
      <c r="A62" s="166"/>
      <c r="B62" s="136" t="s">
        <v>56</v>
      </c>
      <c r="C62" s="72" t="s">
        <v>59</v>
      </c>
      <c r="D62" s="33"/>
      <c r="E62" s="17"/>
      <c r="F62" s="18"/>
      <c r="G62" s="18"/>
      <c r="H62" s="30"/>
      <c r="I62" s="18"/>
      <c r="J62" s="18"/>
      <c r="K62" s="18"/>
      <c r="L62" s="18"/>
      <c r="M62" s="17"/>
      <c r="N62" s="18"/>
      <c r="O62" s="18"/>
      <c r="P62" s="18"/>
      <c r="Q62" s="17"/>
      <c r="R62" s="18"/>
      <c r="S62" s="18"/>
      <c r="T62" s="18"/>
      <c r="U62" s="17"/>
      <c r="V62" s="18"/>
      <c r="W62" s="18"/>
      <c r="X62" s="17"/>
      <c r="Y62" s="18"/>
      <c r="Z62" s="18"/>
      <c r="AA62" s="18"/>
      <c r="AB62" s="30"/>
      <c r="AC62" s="30"/>
      <c r="AD62" s="30"/>
      <c r="AE62" s="17"/>
      <c r="AF62" s="17"/>
      <c r="AG62" s="18"/>
      <c r="AH62" s="18"/>
      <c r="AI62" s="18"/>
      <c r="AJ62" s="17"/>
      <c r="AK62" s="18"/>
      <c r="AL62" s="18"/>
      <c r="AM62" s="30"/>
      <c r="AN62" s="30"/>
      <c r="AO62" s="30"/>
      <c r="AP62" s="30"/>
      <c r="AQ62" s="27">
        <f t="shared" si="16"/>
        <v>0</v>
      </c>
      <c r="AR62" s="3">
        <f>34*2</f>
        <v>68</v>
      </c>
      <c r="AS62" s="28">
        <f t="shared" si="18"/>
        <v>0</v>
      </c>
    </row>
    <row r="63" spans="1:45" s="6" customFormat="1" ht="15" customHeight="1" x14ac:dyDescent="0.2">
      <c r="A63" s="166"/>
      <c r="B63" s="136"/>
      <c r="C63" s="72" t="s">
        <v>60</v>
      </c>
      <c r="D63" s="33"/>
      <c r="E63" s="17"/>
      <c r="F63" s="18"/>
      <c r="G63" s="18"/>
      <c r="H63" s="30"/>
      <c r="I63" s="18"/>
      <c r="J63" s="18"/>
      <c r="K63" s="18"/>
      <c r="L63" s="18"/>
      <c r="M63" s="17"/>
      <c r="N63" s="18"/>
      <c r="O63" s="18"/>
      <c r="P63" s="18"/>
      <c r="Q63" s="17"/>
      <c r="R63" s="18"/>
      <c r="S63" s="18"/>
      <c r="T63" s="18"/>
      <c r="U63" s="17"/>
      <c r="V63" s="18"/>
      <c r="W63" s="18"/>
      <c r="X63" s="17"/>
      <c r="Y63" s="18"/>
      <c r="Z63" s="18"/>
      <c r="AA63" s="18"/>
      <c r="AB63" s="30"/>
      <c r="AC63" s="30"/>
      <c r="AD63" s="30"/>
      <c r="AE63" s="17"/>
      <c r="AF63" s="17"/>
      <c r="AG63" s="18"/>
      <c r="AH63" s="18"/>
      <c r="AI63" s="18"/>
      <c r="AJ63" s="17"/>
      <c r="AK63" s="18"/>
      <c r="AL63" s="18"/>
      <c r="AM63" s="30"/>
      <c r="AN63" s="30"/>
      <c r="AO63" s="30"/>
      <c r="AP63" s="30"/>
      <c r="AQ63" s="27">
        <f t="shared" si="16"/>
        <v>0</v>
      </c>
      <c r="AR63" s="3">
        <f t="shared" ref="AR63" si="25">34*2</f>
        <v>68</v>
      </c>
      <c r="AS63" s="28">
        <f t="shared" si="18"/>
        <v>0</v>
      </c>
    </row>
    <row r="64" spans="1:45" s="6" customFormat="1" ht="20.25" customHeight="1" x14ac:dyDescent="0.2">
      <c r="A64" s="51"/>
      <c r="B64" s="52"/>
      <c r="C64" s="52"/>
      <c r="D64" s="52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1"/>
      <c r="AN64" s="51"/>
      <c r="AO64" s="51"/>
      <c r="AP64" s="51"/>
      <c r="AQ64" s="51"/>
      <c r="AR64" s="51"/>
      <c r="AS64" s="51"/>
    </row>
    <row r="65" spans="1:45" s="34" customFormat="1" ht="83.25" customHeight="1" x14ac:dyDescent="0.2">
      <c r="A65" s="151" t="s">
        <v>23</v>
      </c>
      <c r="B65" s="151"/>
      <c r="C65" s="151"/>
      <c r="D65" s="151"/>
      <c r="E65" s="149" t="s">
        <v>119</v>
      </c>
      <c r="F65" s="149"/>
      <c r="G65" s="149"/>
      <c r="H65" s="149"/>
      <c r="I65" s="149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8" t="s">
        <v>19</v>
      </c>
      <c r="AR65" s="158" t="s">
        <v>21</v>
      </c>
      <c r="AS65" s="181" t="s">
        <v>20</v>
      </c>
    </row>
    <row r="66" spans="1:45" s="34" customFormat="1" ht="18" customHeight="1" x14ac:dyDescent="0.2">
      <c r="A66" s="138" t="s">
        <v>0</v>
      </c>
      <c r="B66" s="141"/>
      <c r="C66" s="134" t="s">
        <v>49</v>
      </c>
      <c r="D66" s="14" t="s">
        <v>17</v>
      </c>
      <c r="E66" s="136" t="s">
        <v>1</v>
      </c>
      <c r="F66" s="136"/>
      <c r="G66" s="136"/>
      <c r="H66" s="136"/>
      <c r="I66" s="136" t="s">
        <v>2</v>
      </c>
      <c r="J66" s="136"/>
      <c r="K66" s="136"/>
      <c r="L66" s="136"/>
      <c r="M66" s="136" t="s">
        <v>3</v>
      </c>
      <c r="N66" s="136"/>
      <c r="O66" s="136"/>
      <c r="P66" s="136"/>
      <c r="Q66" s="136" t="s">
        <v>4</v>
      </c>
      <c r="R66" s="136"/>
      <c r="S66" s="136"/>
      <c r="T66" s="136"/>
      <c r="U66" s="136" t="s">
        <v>5</v>
      </c>
      <c r="V66" s="136"/>
      <c r="W66" s="136"/>
      <c r="X66" s="136" t="s">
        <v>6</v>
      </c>
      <c r="Y66" s="136"/>
      <c r="Z66" s="136"/>
      <c r="AA66" s="136"/>
      <c r="AB66" s="126" t="s">
        <v>7</v>
      </c>
      <c r="AC66" s="127"/>
      <c r="AD66" s="127"/>
      <c r="AE66" s="128"/>
      <c r="AF66" s="126" t="s">
        <v>8</v>
      </c>
      <c r="AG66" s="127"/>
      <c r="AH66" s="127"/>
      <c r="AI66" s="128"/>
      <c r="AJ66" s="136" t="s">
        <v>9</v>
      </c>
      <c r="AK66" s="136"/>
      <c r="AL66" s="136"/>
      <c r="AM66" s="136" t="s">
        <v>10</v>
      </c>
      <c r="AN66" s="136"/>
      <c r="AO66" s="136"/>
      <c r="AP66" s="136"/>
      <c r="AQ66" s="158"/>
      <c r="AR66" s="158"/>
      <c r="AS66" s="181"/>
    </row>
    <row r="67" spans="1:45" s="34" customFormat="1" ht="17.25" customHeight="1" x14ac:dyDescent="0.2">
      <c r="A67" s="142"/>
      <c r="B67" s="182"/>
      <c r="C67" s="183"/>
      <c r="D67" s="14" t="s">
        <v>18</v>
      </c>
      <c r="E67" s="5">
        <v>1</v>
      </c>
      <c r="F67" s="5">
        <v>2</v>
      </c>
      <c r="G67" s="5">
        <v>3</v>
      </c>
      <c r="H67" s="5">
        <v>4</v>
      </c>
      <c r="I67" s="5">
        <v>5</v>
      </c>
      <c r="J67" s="5">
        <v>6</v>
      </c>
      <c r="K67" s="5">
        <v>7</v>
      </c>
      <c r="L67" s="5">
        <v>8</v>
      </c>
      <c r="M67" s="5">
        <v>9</v>
      </c>
      <c r="N67" s="5">
        <v>10</v>
      </c>
      <c r="O67" s="5">
        <v>11</v>
      </c>
      <c r="P67" s="5">
        <v>12</v>
      </c>
      <c r="Q67" s="5">
        <v>13</v>
      </c>
      <c r="R67" s="5">
        <v>14</v>
      </c>
      <c r="S67" s="81">
        <v>15</v>
      </c>
      <c r="T67" s="5">
        <v>16</v>
      </c>
      <c r="U67" s="5">
        <v>17</v>
      </c>
      <c r="V67" s="5">
        <v>18</v>
      </c>
      <c r="W67" s="5">
        <v>19</v>
      </c>
      <c r="X67" s="5">
        <v>20</v>
      </c>
      <c r="Y67" s="5">
        <v>21</v>
      </c>
      <c r="Z67" s="5">
        <v>22</v>
      </c>
      <c r="AA67" s="5">
        <v>23</v>
      </c>
      <c r="AB67" s="5">
        <v>24</v>
      </c>
      <c r="AC67" s="5">
        <v>25</v>
      </c>
      <c r="AD67" s="5">
        <v>26</v>
      </c>
      <c r="AE67" s="5">
        <v>27</v>
      </c>
      <c r="AF67" s="5">
        <v>28</v>
      </c>
      <c r="AG67" s="5">
        <v>29</v>
      </c>
      <c r="AH67" s="5">
        <v>30</v>
      </c>
      <c r="AI67" s="5">
        <v>31</v>
      </c>
      <c r="AJ67" s="5">
        <v>32</v>
      </c>
      <c r="AK67" s="5">
        <v>33</v>
      </c>
      <c r="AL67" s="5">
        <v>34</v>
      </c>
      <c r="AM67" s="5">
        <v>35</v>
      </c>
      <c r="AN67" s="5">
        <v>36</v>
      </c>
      <c r="AO67" s="5">
        <v>37</v>
      </c>
      <c r="AP67" s="5">
        <v>38</v>
      </c>
      <c r="AQ67" s="158"/>
      <c r="AR67" s="158"/>
      <c r="AS67" s="181"/>
    </row>
    <row r="68" spans="1:45" ht="12.75" customHeight="1" x14ac:dyDescent="0.2">
      <c r="A68" s="137" t="s">
        <v>24</v>
      </c>
      <c r="B68" s="134" t="s">
        <v>12</v>
      </c>
      <c r="C68" s="26" t="s">
        <v>61</v>
      </c>
      <c r="D68" s="16"/>
      <c r="E68" s="74"/>
      <c r="F68" s="74"/>
      <c r="G68" s="73" t="s">
        <v>102</v>
      </c>
      <c r="H68" s="74"/>
      <c r="I68" s="74"/>
      <c r="J68" s="74"/>
      <c r="K68" s="73" t="s">
        <v>100</v>
      </c>
      <c r="L68" s="74"/>
      <c r="M68" s="74"/>
      <c r="N68" s="74"/>
      <c r="O68" s="74"/>
      <c r="P68" s="74"/>
      <c r="Q68" s="74"/>
      <c r="R68" s="74"/>
      <c r="S68" s="74"/>
      <c r="T68" s="73" t="s">
        <v>100</v>
      </c>
      <c r="U68" s="74"/>
      <c r="V68" s="74"/>
      <c r="W68" s="74"/>
      <c r="X68" s="74"/>
      <c r="Y68" s="74"/>
      <c r="Z68" s="74"/>
      <c r="AA68" s="74"/>
      <c r="AB68" s="74"/>
      <c r="AC68" s="74"/>
      <c r="AD68" s="75"/>
      <c r="AE68" s="74"/>
      <c r="AF68" s="74"/>
      <c r="AG68" s="76" t="s">
        <v>109</v>
      </c>
      <c r="AH68" s="74"/>
      <c r="AI68" s="30"/>
      <c r="AJ68" s="18"/>
      <c r="AK68" s="18"/>
      <c r="AL68" s="18"/>
      <c r="AM68" s="31"/>
      <c r="AN68" s="7"/>
      <c r="AO68" s="7"/>
      <c r="AP68" s="7"/>
      <c r="AQ68" s="7">
        <f>COUNTA(E68:AP68)</f>
        <v>4</v>
      </c>
      <c r="AR68" s="35">
        <f>34*5</f>
        <v>170</v>
      </c>
      <c r="AS68" s="8">
        <f t="shared" ref="AS68:AS85" si="26">AQ68/AR68</f>
        <v>2.3529411764705882E-2</v>
      </c>
    </row>
    <row r="69" spans="1:45" ht="12.75" customHeight="1" x14ac:dyDescent="0.2">
      <c r="A69" s="137"/>
      <c r="B69" s="135"/>
      <c r="C69" s="72" t="s">
        <v>62</v>
      </c>
      <c r="D69" s="38"/>
      <c r="E69" s="74"/>
      <c r="F69" s="74"/>
      <c r="G69" s="73" t="s">
        <v>102</v>
      </c>
      <c r="H69" s="74"/>
      <c r="I69" s="74"/>
      <c r="J69" s="74"/>
      <c r="K69" s="73" t="s">
        <v>100</v>
      </c>
      <c r="L69" s="74"/>
      <c r="M69" s="74"/>
      <c r="N69" s="74"/>
      <c r="O69" s="74"/>
      <c r="P69" s="74"/>
      <c r="Q69" s="74"/>
      <c r="R69" s="74"/>
      <c r="S69" s="74"/>
      <c r="T69" s="73" t="s">
        <v>100</v>
      </c>
      <c r="U69" s="74"/>
      <c r="V69" s="74"/>
      <c r="W69" s="74"/>
      <c r="X69" s="74"/>
      <c r="Y69" s="74"/>
      <c r="Z69" s="74"/>
      <c r="AA69" s="74"/>
      <c r="AB69" s="74"/>
      <c r="AC69" s="74"/>
      <c r="AD69" s="75"/>
      <c r="AE69" s="74"/>
      <c r="AF69" s="74"/>
      <c r="AG69" s="76" t="s">
        <v>109</v>
      </c>
      <c r="AH69" s="74"/>
      <c r="AI69" s="30"/>
      <c r="AJ69" s="18"/>
      <c r="AK69" s="18"/>
      <c r="AL69" s="18"/>
      <c r="AM69" s="31"/>
      <c r="AN69" s="7"/>
      <c r="AO69" s="7"/>
      <c r="AP69" s="7"/>
      <c r="AQ69" s="7">
        <f t="shared" ref="AQ69:AQ85" si="27">COUNTA(E69:AP69)</f>
        <v>4</v>
      </c>
      <c r="AR69" s="35">
        <f t="shared" ref="AR69" si="28">34*5</f>
        <v>170</v>
      </c>
      <c r="AS69" s="8">
        <f t="shared" si="26"/>
        <v>2.3529411764705882E-2</v>
      </c>
    </row>
    <row r="70" spans="1:45" ht="12.75" customHeight="1" x14ac:dyDescent="0.2">
      <c r="A70" s="137"/>
      <c r="B70" s="134" t="s">
        <v>11</v>
      </c>
      <c r="C70" s="90" t="s">
        <v>61</v>
      </c>
      <c r="D70" s="16"/>
      <c r="E70" s="74"/>
      <c r="F70" s="74"/>
      <c r="G70" s="73" t="s">
        <v>102</v>
      </c>
      <c r="H70" s="74"/>
      <c r="I70" s="74"/>
      <c r="J70" s="74"/>
      <c r="K70" s="73" t="s">
        <v>100</v>
      </c>
      <c r="L70" s="74"/>
      <c r="M70" s="74"/>
      <c r="N70" s="74"/>
      <c r="O70" s="74"/>
      <c r="P70" s="74"/>
      <c r="Q70" s="74"/>
      <c r="R70" s="74"/>
      <c r="S70" s="74"/>
      <c r="T70" s="73" t="s">
        <v>100</v>
      </c>
      <c r="U70" s="74"/>
      <c r="V70" s="74"/>
      <c r="W70" s="74"/>
      <c r="X70" s="74"/>
      <c r="Y70" s="74"/>
      <c r="Z70" s="74"/>
      <c r="AA70" s="74"/>
      <c r="AB70" s="74"/>
      <c r="AC70" s="74"/>
      <c r="AD70" s="75"/>
      <c r="AE70" s="74"/>
      <c r="AF70" s="74"/>
      <c r="AG70" s="76" t="s">
        <v>109</v>
      </c>
      <c r="AH70" s="74"/>
      <c r="AI70" s="30"/>
      <c r="AJ70" s="18"/>
      <c r="AK70" s="18"/>
      <c r="AL70" s="18"/>
      <c r="AM70" s="31"/>
      <c r="AN70" s="7"/>
      <c r="AO70" s="7"/>
      <c r="AP70" s="7"/>
      <c r="AQ70" s="7">
        <f t="shared" si="27"/>
        <v>4</v>
      </c>
      <c r="AR70" s="35">
        <f>34*4</f>
        <v>136</v>
      </c>
      <c r="AS70" s="8">
        <f t="shared" si="26"/>
        <v>2.9411764705882353E-2</v>
      </c>
    </row>
    <row r="71" spans="1:45" ht="12.75" customHeight="1" x14ac:dyDescent="0.2">
      <c r="A71" s="137"/>
      <c r="B71" s="135"/>
      <c r="C71" s="90" t="s">
        <v>62</v>
      </c>
      <c r="D71" s="38"/>
      <c r="E71" s="74"/>
      <c r="F71" s="74"/>
      <c r="G71" s="73" t="s">
        <v>102</v>
      </c>
      <c r="H71" s="74"/>
      <c r="I71" s="74"/>
      <c r="J71" s="74"/>
      <c r="K71" s="73" t="s">
        <v>100</v>
      </c>
      <c r="L71" s="74"/>
      <c r="M71" s="74"/>
      <c r="N71" s="74"/>
      <c r="O71" s="74"/>
      <c r="P71" s="74"/>
      <c r="Q71" s="74"/>
      <c r="R71" s="74"/>
      <c r="S71" s="74"/>
      <c r="T71" s="73" t="s">
        <v>100</v>
      </c>
      <c r="U71" s="74"/>
      <c r="V71" s="74"/>
      <c r="W71" s="74"/>
      <c r="X71" s="74"/>
      <c r="Y71" s="74"/>
      <c r="Z71" s="74"/>
      <c r="AA71" s="74"/>
      <c r="AB71" s="74"/>
      <c r="AC71" s="74"/>
      <c r="AD71" s="75"/>
      <c r="AE71" s="74"/>
      <c r="AF71" s="74"/>
      <c r="AG71" s="76" t="s">
        <v>109</v>
      </c>
      <c r="AH71" s="74"/>
      <c r="AI71" s="30"/>
      <c r="AJ71" s="18"/>
      <c r="AK71" s="18"/>
      <c r="AL71" s="18"/>
      <c r="AM71" s="31"/>
      <c r="AN71" s="7"/>
      <c r="AO71" s="7"/>
      <c r="AP71" s="7"/>
      <c r="AQ71" s="7">
        <f t="shared" si="27"/>
        <v>4</v>
      </c>
      <c r="AR71" s="35">
        <f t="shared" ref="AR71" si="29">34*4</f>
        <v>136</v>
      </c>
      <c r="AS71" s="8">
        <f t="shared" si="26"/>
        <v>2.9411764705882353E-2</v>
      </c>
    </row>
    <row r="72" spans="1:45" ht="12.75" customHeight="1" x14ac:dyDescent="0.2">
      <c r="A72" s="137"/>
      <c r="B72" s="134" t="s">
        <v>15</v>
      </c>
      <c r="C72" s="90" t="s">
        <v>61</v>
      </c>
      <c r="D72" s="16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30"/>
      <c r="AJ72" s="18"/>
      <c r="AK72" s="76" t="s">
        <v>109</v>
      </c>
      <c r="AL72" s="18"/>
      <c r="AM72" s="31"/>
      <c r="AN72" s="7"/>
      <c r="AO72" s="7"/>
      <c r="AP72" s="7"/>
      <c r="AQ72" s="7">
        <f t="shared" si="27"/>
        <v>1</v>
      </c>
      <c r="AR72" s="35">
        <f>34*4</f>
        <v>136</v>
      </c>
      <c r="AS72" s="8">
        <f t="shared" si="26"/>
        <v>7.3529411764705881E-3</v>
      </c>
    </row>
    <row r="73" spans="1:45" ht="12.75" customHeight="1" x14ac:dyDescent="0.2">
      <c r="A73" s="137"/>
      <c r="B73" s="135"/>
      <c r="C73" s="90" t="s">
        <v>62</v>
      </c>
      <c r="D73" s="38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30"/>
      <c r="AJ73" s="18"/>
      <c r="AK73" s="76" t="s">
        <v>109</v>
      </c>
      <c r="AL73" s="18"/>
      <c r="AM73" s="31"/>
      <c r="AN73" s="7"/>
      <c r="AO73" s="7"/>
      <c r="AP73" s="7"/>
      <c r="AQ73" s="7">
        <f t="shared" si="27"/>
        <v>1</v>
      </c>
      <c r="AR73" s="35">
        <f t="shared" ref="AR73" si="30">34*4</f>
        <v>136</v>
      </c>
      <c r="AS73" s="8">
        <f t="shared" si="26"/>
        <v>7.3529411764705881E-3</v>
      </c>
    </row>
    <row r="74" spans="1:45" ht="12.75" customHeight="1" x14ac:dyDescent="0.2">
      <c r="A74" s="137"/>
      <c r="B74" s="136" t="s">
        <v>16</v>
      </c>
      <c r="C74" s="90" t="s">
        <v>61</v>
      </c>
      <c r="D74" s="16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30"/>
      <c r="AJ74" s="31"/>
      <c r="AK74" s="76" t="s">
        <v>109</v>
      </c>
      <c r="AL74" s="18"/>
      <c r="AM74" s="31"/>
      <c r="AN74" s="7"/>
      <c r="AO74" s="7"/>
      <c r="AP74" s="7"/>
      <c r="AQ74" s="7">
        <f t="shared" si="27"/>
        <v>1</v>
      </c>
      <c r="AR74" s="35">
        <f>34*2</f>
        <v>68</v>
      </c>
      <c r="AS74" s="8">
        <f t="shared" si="26"/>
        <v>1.4705882352941176E-2</v>
      </c>
    </row>
    <row r="75" spans="1:45" ht="12.75" customHeight="1" x14ac:dyDescent="0.2">
      <c r="A75" s="137"/>
      <c r="B75" s="136"/>
      <c r="C75" s="90" t="s">
        <v>62</v>
      </c>
      <c r="D75" s="38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30"/>
      <c r="AJ75" s="31"/>
      <c r="AK75" s="76" t="s">
        <v>109</v>
      </c>
      <c r="AL75" s="18"/>
      <c r="AM75" s="31"/>
      <c r="AN75" s="7"/>
      <c r="AO75" s="7"/>
      <c r="AP75" s="7"/>
      <c r="AQ75" s="7">
        <f t="shared" si="27"/>
        <v>1</v>
      </c>
      <c r="AR75" s="35">
        <f t="shared" ref="AR75" si="31">34*2</f>
        <v>68</v>
      </c>
      <c r="AS75" s="8">
        <f t="shared" si="26"/>
        <v>1.4705882352941176E-2</v>
      </c>
    </row>
    <row r="76" spans="1:45" x14ac:dyDescent="0.2">
      <c r="A76" s="137"/>
      <c r="B76" s="136" t="s">
        <v>97</v>
      </c>
      <c r="C76" s="90" t="s">
        <v>61</v>
      </c>
      <c r="D76" s="13"/>
      <c r="E76" s="4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30"/>
      <c r="AJ76" s="31"/>
      <c r="AK76" s="76" t="s">
        <v>109</v>
      </c>
      <c r="AL76" s="18"/>
      <c r="AM76" s="31"/>
      <c r="AN76" s="7"/>
      <c r="AO76" s="7"/>
      <c r="AP76" s="7"/>
      <c r="AQ76" s="7">
        <f t="shared" si="27"/>
        <v>1</v>
      </c>
      <c r="AR76" s="35">
        <f>34*2</f>
        <v>68</v>
      </c>
      <c r="AS76" s="8">
        <f t="shared" si="26"/>
        <v>1.4705882352941176E-2</v>
      </c>
    </row>
    <row r="77" spans="1:45" x14ac:dyDescent="0.2">
      <c r="A77" s="137"/>
      <c r="B77" s="136"/>
      <c r="C77" s="90" t="s">
        <v>62</v>
      </c>
      <c r="D77" s="42"/>
      <c r="E77" s="4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30"/>
      <c r="AJ77" s="31"/>
      <c r="AK77" s="76" t="s">
        <v>109</v>
      </c>
      <c r="AL77" s="18"/>
      <c r="AM77" s="31"/>
      <c r="AN77" s="7"/>
      <c r="AO77" s="7"/>
      <c r="AP77" s="7"/>
      <c r="AQ77" s="7">
        <f t="shared" si="27"/>
        <v>1</v>
      </c>
      <c r="AR77" s="35">
        <f t="shared" ref="AR77" si="32">34*2</f>
        <v>68</v>
      </c>
      <c r="AS77" s="8">
        <f t="shared" si="26"/>
        <v>1.4705882352941176E-2</v>
      </c>
    </row>
    <row r="78" spans="1:45" ht="12.75" customHeight="1" x14ac:dyDescent="0.2">
      <c r="A78" s="137"/>
      <c r="B78" s="136" t="s">
        <v>42</v>
      </c>
      <c r="C78" s="90" t="s">
        <v>61</v>
      </c>
      <c r="D78" s="13"/>
      <c r="E78" s="4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30"/>
      <c r="AJ78" s="18"/>
      <c r="AK78" s="18"/>
      <c r="AL78" s="18"/>
      <c r="AM78" s="31"/>
      <c r="AN78" s="7"/>
      <c r="AO78" s="7"/>
      <c r="AP78" s="7"/>
      <c r="AQ78" s="7">
        <f t="shared" si="27"/>
        <v>0</v>
      </c>
      <c r="AR78" s="3">
        <f t="shared" ref="AR78:AR83" si="33">34*1</f>
        <v>34</v>
      </c>
      <c r="AS78" s="8">
        <f t="shared" si="26"/>
        <v>0</v>
      </c>
    </row>
    <row r="79" spans="1:45" ht="12.75" customHeight="1" x14ac:dyDescent="0.2">
      <c r="A79" s="137"/>
      <c r="B79" s="136"/>
      <c r="C79" s="90" t="s">
        <v>62</v>
      </c>
      <c r="D79" s="42"/>
      <c r="E79" s="4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30"/>
      <c r="AJ79" s="18"/>
      <c r="AK79" s="18"/>
      <c r="AL79" s="18"/>
      <c r="AM79" s="31"/>
      <c r="AN79" s="7"/>
      <c r="AO79" s="7"/>
      <c r="AP79" s="7"/>
      <c r="AQ79" s="7">
        <f t="shared" si="27"/>
        <v>0</v>
      </c>
      <c r="AR79" s="3">
        <f t="shared" si="33"/>
        <v>34</v>
      </c>
      <c r="AS79" s="8">
        <f t="shared" si="26"/>
        <v>0</v>
      </c>
    </row>
    <row r="80" spans="1:45" ht="12.75" customHeight="1" x14ac:dyDescent="0.2">
      <c r="A80" s="137"/>
      <c r="B80" s="134" t="s">
        <v>43</v>
      </c>
      <c r="C80" s="90" t="s">
        <v>61</v>
      </c>
      <c r="D80" s="13"/>
      <c r="E80" s="4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30"/>
      <c r="AJ80" s="18"/>
      <c r="AK80" s="18"/>
      <c r="AL80" s="18"/>
      <c r="AM80" s="31"/>
      <c r="AN80" s="7"/>
      <c r="AO80" s="7"/>
      <c r="AP80" s="7"/>
      <c r="AQ80" s="7">
        <f t="shared" si="27"/>
        <v>0</v>
      </c>
      <c r="AR80" s="3">
        <f t="shared" si="33"/>
        <v>34</v>
      </c>
      <c r="AS80" s="8">
        <f t="shared" si="26"/>
        <v>0</v>
      </c>
    </row>
    <row r="81" spans="1:45" ht="12.75" customHeight="1" x14ac:dyDescent="0.2">
      <c r="A81" s="137"/>
      <c r="B81" s="135"/>
      <c r="C81" s="90" t="s">
        <v>62</v>
      </c>
      <c r="D81" s="42"/>
      <c r="E81" s="4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30"/>
      <c r="AJ81" s="18"/>
      <c r="AK81" s="18"/>
      <c r="AL81" s="18"/>
      <c r="AM81" s="31"/>
      <c r="AN81" s="7"/>
      <c r="AO81" s="7"/>
      <c r="AP81" s="7"/>
      <c r="AQ81" s="7">
        <f t="shared" si="27"/>
        <v>0</v>
      </c>
      <c r="AR81" s="3">
        <f t="shared" si="33"/>
        <v>34</v>
      </c>
      <c r="AS81" s="8">
        <f t="shared" si="26"/>
        <v>0</v>
      </c>
    </row>
    <row r="82" spans="1:45" ht="12.75" customHeight="1" x14ac:dyDescent="0.2">
      <c r="A82" s="137"/>
      <c r="B82" s="134" t="s">
        <v>44</v>
      </c>
      <c r="C82" s="90" t="s">
        <v>61</v>
      </c>
      <c r="D82" s="13"/>
      <c r="E82" s="4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30"/>
      <c r="AJ82" s="18"/>
      <c r="AK82" s="18"/>
      <c r="AL82" s="18"/>
      <c r="AM82" s="31"/>
      <c r="AN82" s="7"/>
      <c r="AO82" s="7"/>
      <c r="AP82" s="7"/>
      <c r="AQ82" s="7">
        <f t="shared" si="27"/>
        <v>0</v>
      </c>
      <c r="AR82" s="3">
        <f t="shared" si="33"/>
        <v>34</v>
      </c>
      <c r="AS82" s="8">
        <f t="shared" si="26"/>
        <v>0</v>
      </c>
    </row>
    <row r="83" spans="1:45" ht="12.75" customHeight="1" x14ac:dyDescent="0.2">
      <c r="A83" s="137"/>
      <c r="B83" s="135"/>
      <c r="C83" s="90" t="s">
        <v>62</v>
      </c>
      <c r="D83" s="42"/>
      <c r="E83" s="4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30"/>
      <c r="AJ83" s="18"/>
      <c r="AK83" s="18"/>
      <c r="AL83" s="18"/>
      <c r="AM83" s="31"/>
      <c r="AN83" s="7"/>
      <c r="AO83" s="7"/>
      <c r="AP83" s="7"/>
      <c r="AQ83" s="7">
        <f t="shared" si="27"/>
        <v>0</v>
      </c>
      <c r="AR83" s="3">
        <f t="shared" si="33"/>
        <v>34</v>
      </c>
      <c r="AS83" s="8">
        <f t="shared" si="26"/>
        <v>0</v>
      </c>
    </row>
    <row r="84" spans="1:45" ht="12.75" customHeight="1" x14ac:dyDescent="0.2">
      <c r="A84" s="137"/>
      <c r="B84" s="136" t="s">
        <v>56</v>
      </c>
      <c r="C84" s="90" t="s">
        <v>61</v>
      </c>
      <c r="D84" s="16"/>
      <c r="E84" s="4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30"/>
      <c r="AI84" s="30"/>
      <c r="AJ84" s="31"/>
      <c r="AK84" s="18"/>
      <c r="AL84" s="18"/>
      <c r="AM84" s="31"/>
      <c r="AN84" s="7"/>
      <c r="AO84" s="7"/>
      <c r="AP84" s="7"/>
      <c r="AQ84" s="7">
        <f t="shared" si="27"/>
        <v>0</v>
      </c>
      <c r="AR84" s="35">
        <f t="shared" ref="AR84:AR85" si="34">34*2</f>
        <v>68</v>
      </c>
      <c r="AS84" s="8">
        <f t="shared" si="26"/>
        <v>0</v>
      </c>
    </row>
    <row r="85" spans="1:45" ht="12.75" customHeight="1" x14ac:dyDescent="0.2">
      <c r="A85" s="137"/>
      <c r="B85" s="136"/>
      <c r="C85" s="90" t="s">
        <v>62</v>
      </c>
      <c r="D85" s="38"/>
      <c r="E85" s="4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30"/>
      <c r="AI85" s="30"/>
      <c r="AJ85" s="31"/>
      <c r="AK85" s="18"/>
      <c r="AL85" s="18"/>
      <c r="AM85" s="31"/>
      <c r="AN85" s="7"/>
      <c r="AO85" s="7"/>
      <c r="AP85" s="7"/>
      <c r="AQ85" s="7">
        <f t="shared" si="27"/>
        <v>0</v>
      </c>
      <c r="AR85" s="35">
        <f t="shared" si="34"/>
        <v>68</v>
      </c>
      <c r="AS85" s="8">
        <f t="shared" si="26"/>
        <v>0</v>
      </c>
    </row>
    <row r="86" spans="1:45" ht="27" customHeight="1" x14ac:dyDescent="0.2">
      <c r="A86" s="51"/>
      <c r="B86" s="52"/>
      <c r="C86" s="52"/>
      <c r="D86" s="52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1"/>
      <c r="AN86" s="51"/>
      <c r="AO86" s="51"/>
      <c r="AP86" s="51"/>
      <c r="AQ86" s="51"/>
      <c r="AR86" s="51"/>
      <c r="AS86" s="51"/>
    </row>
    <row r="87" spans="1:45" s="32" customFormat="1" ht="81.75" customHeight="1" x14ac:dyDescent="0.2">
      <c r="A87" s="151" t="s">
        <v>25</v>
      </c>
      <c r="B87" s="151"/>
      <c r="C87" s="151"/>
      <c r="D87" s="151"/>
      <c r="E87" s="149" t="s">
        <v>119</v>
      </c>
      <c r="F87" s="149"/>
      <c r="G87" s="149"/>
      <c r="H87" s="149"/>
      <c r="I87" s="149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50"/>
      <c r="AN87" s="150"/>
      <c r="AO87" s="150"/>
      <c r="AP87" s="150"/>
      <c r="AQ87" s="158" t="s">
        <v>19</v>
      </c>
      <c r="AR87" s="158" t="s">
        <v>21</v>
      </c>
      <c r="AS87" s="181" t="s">
        <v>20</v>
      </c>
    </row>
    <row r="88" spans="1:45" s="32" customFormat="1" ht="21" customHeight="1" x14ac:dyDescent="0.2">
      <c r="A88" s="136" t="s">
        <v>0</v>
      </c>
      <c r="B88" s="136"/>
      <c r="C88" s="136"/>
      <c r="D88" s="14" t="s">
        <v>17</v>
      </c>
      <c r="E88" s="136" t="s">
        <v>1</v>
      </c>
      <c r="F88" s="136"/>
      <c r="G88" s="136"/>
      <c r="H88" s="136"/>
      <c r="I88" s="136" t="s">
        <v>2</v>
      </c>
      <c r="J88" s="136"/>
      <c r="K88" s="136"/>
      <c r="L88" s="136"/>
      <c r="M88" s="136" t="s">
        <v>3</v>
      </c>
      <c r="N88" s="136"/>
      <c r="O88" s="136"/>
      <c r="P88" s="136"/>
      <c r="Q88" s="136" t="s">
        <v>4</v>
      </c>
      <c r="R88" s="136"/>
      <c r="S88" s="136"/>
      <c r="T88" s="136"/>
      <c r="U88" s="136" t="s">
        <v>5</v>
      </c>
      <c r="V88" s="136"/>
      <c r="W88" s="136"/>
      <c r="X88" s="136" t="s">
        <v>6</v>
      </c>
      <c r="Y88" s="136"/>
      <c r="Z88" s="136"/>
      <c r="AA88" s="136"/>
      <c r="AB88" s="126" t="s">
        <v>7</v>
      </c>
      <c r="AC88" s="127"/>
      <c r="AD88" s="127"/>
      <c r="AE88" s="128"/>
      <c r="AF88" s="126" t="s">
        <v>8</v>
      </c>
      <c r="AG88" s="127"/>
      <c r="AH88" s="127"/>
      <c r="AI88" s="128"/>
      <c r="AJ88" s="136" t="s">
        <v>9</v>
      </c>
      <c r="AK88" s="136"/>
      <c r="AL88" s="136"/>
      <c r="AM88" s="136" t="s">
        <v>10</v>
      </c>
      <c r="AN88" s="136"/>
      <c r="AO88" s="136"/>
      <c r="AP88" s="136"/>
      <c r="AQ88" s="158"/>
      <c r="AR88" s="158"/>
      <c r="AS88" s="181"/>
    </row>
    <row r="89" spans="1:45" s="32" customFormat="1" ht="15" customHeight="1" x14ac:dyDescent="0.2">
      <c r="A89" s="136"/>
      <c r="B89" s="136"/>
      <c r="C89" s="136"/>
      <c r="D89" s="14" t="s">
        <v>18</v>
      </c>
      <c r="E89" s="5">
        <v>1</v>
      </c>
      <c r="F89" s="5">
        <v>2</v>
      </c>
      <c r="G89" s="5">
        <v>3</v>
      </c>
      <c r="H89" s="5">
        <v>4</v>
      </c>
      <c r="I89" s="5">
        <v>5</v>
      </c>
      <c r="J89" s="5">
        <v>6</v>
      </c>
      <c r="K89" s="5">
        <v>7</v>
      </c>
      <c r="L89" s="5">
        <v>8</v>
      </c>
      <c r="M89" s="5">
        <v>9</v>
      </c>
      <c r="N89" s="5">
        <v>10</v>
      </c>
      <c r="O89" s="5">
        <v>11</v>
      </c>
      <c r="P89" s="5">
        <v>12</v>
      </c>
      <c r="Q89" s="5">
        <v>13</v>
      </c>
      <c r="R89" s="5">
        <v>14</v>
      </c>
      <c r="S89" s="5">
        <v>15</v>
      </c>
      <c r="T89" s="5">
        <v>16</v>
      </c>
      <c r="U89" s="5">
        <v>17</v>
      </c>
      <c r="V89" s="5">
        <v>18</v>
      </c>
      <c r="W89" s="5">
        <v>19</v>
      </c>
      <c r="X89" s="5">
        <v>20</v>
      </c>
      <c r="Y89" s="5">
        <v>21</v>
      </c>
      <c r="Z89" s="5">
        <v>22</v>
      </c>
      <c r="AA89" s="5">
        <v>23</v>
      </c>
      <c r="AB89" s="5">
        <v>24</v>
      </c>
      <c r="AC89" s="5">
        <v>25</v>
      </c>
      <c r="AD89" s="5">
        <v>26</v>
      </c>
      <c r="AE89" s="5">
        <v>27</v>
      </c>
      <c r="AF89" s="5">
        <v>28</v>
      </c>
      <c r="AG89" s="5">
        <v>29</v>
      </c>
      <c r="AH89" s="5">
        <v>30</v>
      </c>
      <c r="AI89" s="5">
        <v>31</v>
      </c>
      <c r="AJ89" s="5">
        <v>32</v>
      </c>
      <c r="AK89" s="5">
        <v>33</v>
      </c>
      <c r="AL89" s="5">
        <v>34</v>
      </c>
      <c r="AM89" s="5">
        <v>35</v>
      </c>
      <c r="AN89" s="5">
        <v>36</v>
      </c>
      <c r="AO89" s="5">
        <v>37</v>
      </c>
      <c r="AP89" s="5">
        <v>38</v>
      </c>
      <c r="AQ89" s="158"/>
      <c r="AR89" s="158"/>
      <c r="AS89" s="181"/>
    </row>
    <row r="90" spans="1:45" s="32" customFormat="1" ht="14.25" customHeight="1" x14ac:dyDescent="0.2">
      <c r="A90" s="137" t="s">
        <v>24</v>
      </c>
      <c r="B90" s="134" t="s">
        <v>12</v>
      </c>
      <c r="C90" s="15" t="s">
        <v>64</v>
      </c>
      <c r="D90" s="16"/>
      <c r="E90" s="74"/>
      <c r="F90" s="73" t="s">
        <v>101</v>
      </c>
      <c r="G90" s="74"/>
      <c r="H90" s="74"/>
      <c r="I90" s="101"/>
      <c r="J90" s="101"/>
      <c r="K90" s="101"/>
      <c r="L90" s="106" t="s">
        <v>100</v>
      </c>
      <c r="M90" s="101"/>
      <c r="N90" s="101"/>
      <c r="O90" s="101"/>
      <c r="P90" s="101"/>
      <c r="Q90" s="106" t="s">
        <v>100</v>
      </c>
      <c r="R90" s="101"/>
      <c r="S90" s="101"/>
      <c r="T90" s="101"/>
      <c r="U90" s="101"/>
      <c r="V90" s="101"/>
      <c r="W90" s="101"/>
      <c r="X90" s="101"/>
      <c r="Y90" s="106" t="s">
        <v>100</v>
      </c>
      <c r="Z90" s="101"/>
      <c r="AA90" s="101"/>
      <c r="AB90" s="101"/>
      <c r="AC90" s="101"/>
      <c r="AD90" s="106" t="s">
        <v>100</v>
      </c>
      <c r="AE90" s="101"/>
      <c r="AF90" s="101"/>
      <c r="AG90" s="102" t="s">
        <v>109</v>
      </c>
      <c r="AH90" s="101"/>
      <c r="AI90" s="101"/>
      <c r="AJ90" s="103"/>
      <c r="AK90" s="104"/>
      <c r="AL90" s="106" t="s">
        <v>100</v>
      </c>
      <c r="AM90" s="105"/>
      <c r="AN90" s="105"/>
      <c r="AO90" s="105"/>
      <c r="AP90" s="105"/>
      <c r="AQ90" s="7">
        <f>COUNTA(E90:AP90)</f>
        <v>7</v>
      </c>
      <c r="AR90" s="3">
        <f>34*5</f>
        <v>170</v>
      </c>
      <c r="AS90" s="8">
        <f t="shared" ref="AS90:AS113" si="35">AQ90/AR90</f>
        <v>4.1176470588235294E-2</v>
      </c>
    </row>
    <row r="91" spans="1:45" s="32" customFormat="1" ht="14.25" customHeight="1" x14ac:dyDescent="0.2">
      <c r="A91" s="137"/>
      <c r="B91" s="135"/>
      <c r="C91" s="15" t="s">
        <v>65</v>
      </c>
      <c r="D91" s="16"/>
      <c r="E91" s="74"/>
      <c r="F91" s="73" t="s">
        <v>101</v>
      </c>
      <c r="G91" s="74"/>
      <c r="H91" s="74"/>
      <c r="I91" s="101"/>
      <c r="J91" s="101"/>
      <c r="K91" s="106" t="s">
        <v>100</v>
      </c>
      <c r="L91" s="101"/>
      <c r="M91" s="101"/>
      <c r="N91" s="101"/>
      <c r="O91" s="106" t="s">
        <v>100</v>
      </c>
      <c r="P91" s="101"/>
      <c r="Q91" s="101"/>
      <c r="R91" s="101"/>
      <c r="S91" s="106" t="s">
        <v>100</v>
      </c>
      <c r="T91" s="101"/>
      <c r="U91" s="101"/>
      <c r="V91" s="101"/>
      <c r="W91" s="101"/>
      <c r="X91" s="101"/>
      <c r="Y91" s="101"/>
      <c r="Z91" s="106" t="s">
        <v>100</v>
      </c>
      <c r="AA91" s="101"/>
      <c r="AB91" s="101"/>
      <c r="AC91" s="101"/>
      <c r="AD91" s="101"/>
      <c r="AE91" s="101"/>
      <c r="AF91" s="101"/>
      <c r="AG91" s="102" t="s">
        <v>109</v>
      </c>
      <c r="AH91" s="101"/>
      <c r="AI91" s="101"/>
      <c r="AJ91" s="107" t="s">
        <v>100</v>
      </c>
      <c r="AK91" s="104"/>
      <c r="AL91" s="101"/>
      <c r="AM91" s="105"/>
      <c r="AN91" s="105"/>
      <c r="AO91" s="105"/>
      <c r="AP91" s="105"/>
      <c r="AQ91" s="7">
        <f t="shared" ref="AQ91:AQ113" si="36">COUNTA(E91:AP91)</f>
        <v>7</v>
      </c>
      <c r="AR91" s="3">
        <f t="shared" ref="AR91" si="37">34*5</f>
        <v>170</v>
      </c>
      <c r="AS91" s="8">
        <f t="shared" si="35"/>
        <v>4.1176470588235294E-2</v>
      </c>
    </row>
    <row r="92" spans="1:45" s="32" customFormat="1" ht="15" customHeight="1" x14ac:dyDescent="0.2">
      <c r="A92" s="137"/>
      <c r="B92" s="134" t="s">
        <v>26</v>
      </c>
      <c r="C92" s="82" t="s">
        <v>64</v>
      </c>
      <c r="D92" s="16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6" t="s">
        <v>100</v>
      </c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7" t="s">
        <v>100</v>
      </c>
      <c r="AK92" s="102" t="s">
        <v>109</v>
      </c>
      <c r="AL92" s="108"/>
      <c r="AM92" s="105"/>
      <c r="AN92" s="105"/>
      <c r="AO92" s="105"/>
      <c r="AP92" s="105"/>
      <c r="AQ92" s="7">
        <f t="shared" si="36"/>
        <v>3</v>
      </c>
      <c r="AR92" s="3">
        <f>34*3</f>
        <v>102</v>
      </c>
      <c r="AS92" s="8">
        <f t="shared" si="35"/>
        <v>2.9411764705882353E-2</v>
      </c>
    </row>
    <row r="93" spans="1:45" s="32" customFormat="1" ht="15" customHeight="1" x14ac:dyDescent="0.2">
      <c r="A93" s="137"/>
      <c r="B93" s="135"/>
      <c r="C93" s="82" t="s">
        <v>65</v>
      </c>
      <c r="D93" s="16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6" t="s">
        <v>100</v>
      </c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6" t="s">
        <v>100</v>
      </c>
      <c r="AI93" s="101"/>
      <c r="AJ93" s="103"/>
      <c r="AK93" s="102" t="s">
        <v>109</v>
      </c>
      <c r="AL93" s="108"/>
      <c r="AM93" s="105"/>
      <c r="AN93" s="105"/>
      <c r="AO93" s="105"/>
      <c r="AP93" s="105"/>
      <c r="AQ93" s="7">
        <f t="shared" si="36"/>
        <v>3</v>
      </c>
      <c r="AR93" s="3">
        <f t="shared" ref="AR93" si="38">34*3</f>
        <v>102</v>
      </c>
      <c r="AS93" s="8">
        <f t="shared" si="35"/>
        <v>2.9411764705882353E-2</v>
      </c>
    </row>
    <row r="94" spans="1:45" s="32" customFormat="1" ht="15" customHeight="1" x14ac:dyDescent="0.2">
      <c r="A94" s="137"/>
      <c r="B94" s="134" t="s">
        <v>98</v>
      </c>
      <c r="C94" s="82" t="s">
        <v>64</v>
      </c>
      <c r="D94" s="11"/>
      <c r="E94" s="74"/>
      <c r="F94" s="74"/>
      <c r="G94" s="74"/>
      <c r="H94" s="74"/>
      <c r="I94" s="74"/>
      <c r="J94" s="75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18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30"/>
      <c r="AK94" s="76" t="s">
        <v>109</v>
      </c>
      <c r="AL94" s="18"/>
      <c r="AM94" s="7"/>
      <c r="AN94" s="7"/>
      <c r="AO94" s="7"/>
      <c r="AP94" s="7"/>
      <c r="AQ94" s="7">
        <f t="shared" si="36"/>
        <v>1</v>
      </c>
      <c r="AR94" s="3">
        <f>34*2</f>
        <v>68</v>
      </c>
      <c r="AS94" s="8">
        <f t="shared" si="35"/>
        <v>1.4705882352941176E-2</v>
      </c>
    </row>
    <row r="95" spans="1:45" s="32" customFormat="1" ht="14.25" customHeight="1" x14ac:dyDescent="0.2">
      <c r="A95" s="137"/>
      <c r="B95" s="135"/>
      <c r="C95" s="82" t="s">
        <v>65</v>
      </c>
      <c r="D95" s="11"/>
      <c r="E95" s="74"/>
      <c r="F95" s="74"/>
      <c r="G95" s="74"/>
      <c r="H95" s="74"/>
      <c r="I95" s="74"/>
      <c r="J95" s="75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30"/>
      <c r="AK95" s="76" t="s">
        <v>109</v>
      </c>
      <c r="AL95" s="18"/>
      <c r="AM95" s="7"/>
      <c r="AN95" s="7"/>
      <c r="AO95" s="7"/>
      <c r="AP95" s="7"/>
      <c r="AQ95" s="7">
        <f t="shared" si="36"/>
        <v>1</v>
      </c>
      <c r="AR95" s="3">
        <f t="shared" ref="AR95" si="39">34*2</f>
        <v>68</v>
      </c>
      <c r="AS95" s="8">
        <f t="shared" si="35"/>
        <v>1.4705882352941176E-2</v>
      </c>
    </row>
    <row r="96" spans="1:45" s="32" customFormat="1" ht="17.25" customHeight="1" x14ac:dyDescent="0.2">
      <c r="A96" s="137"/>
      <c r="B96" s="134" t="s">
        <v>11</v>
      </c>
      <c r="C96" s="82" t="s">
        <v>64</v>
      </c>
      <c r="D96" s="16"/>
      <c r="E96" s="74"/>
      <c r="F96" s="73" t="s">
        <v>101</v>
      </c>
      <c r="G96" s="74"/>
      <c r="H96" s="74"/>
      <c r="I96" s="74"/>
      <c r="J96" s="74"/>
      <c r="K96" s="74"/>
      <c r="L96" s="73" t="s">
        <v>100</v>
      </c>
      <c r="M96" s="74"/>
      <c r="N96" s="74"/>
      <c r="O96" s="74"/>
      <c r="P96" s="74"/>
      <c r="Q96" s="74"/>
      <c r="R96" s="74"/>
      <c r="S96" s="74"/>
      <c r="T96" s="73" t="s">
        <v>100</v>
      </c>
      <c r="U96" s="74"/>
      <c r="V96" s="74"/>
      <c r="W96" s="74"/>
      <c r="X96" s="74"/>
      <c r="Y96" s="74"/>
      <c r="Z96" s="74"/>
      <c r="AA96" s="74"/>
      <c r="AB96" s="74"/>
      <c r="AC96" s="73" t="s">
        <v>100</v>
      </c>
      <c r="AD96" s="74"/>
      <c r="AE96" s="74"/>
      <c r="AF96" s="73" t="s">
        <v>100</v>
      </c>
      <c r="AG96" s="76" t="s">
        <v>109</v>
      </c>
      <c r="AH96" s="18"/>
      <c r="AI96" s="30"/>
      <c r="AJ96" s="74"/>
      <c r="AK96" s="74"/>
      <c r="AL96" s="18"/>
      <c r="AM96" s="7"/>
      <c r="AN96" s="7"/>
      <c r="AO96" s="7"/>
      <c r="AP96" s="7"/>
      <c r="AQ96" s="7">
        <f t="shared" si="36"/>
        <v>6</v>
      </c>
      <c r="AR96" s="3">
        <f>34*5</f>
        <v>170</v>
      </c>
      <c r="AS96" s="8">
        <f t="shared" si="35"/>
        <v>3.5294117647058823E-2</v>
      </c>
    </row>
    <row r="97" spans="1:45" s="32" customFormat="1" ht="17.25" customHeight="1" x14ac:dyDescent="0.2">
      <c r="A97" s="137"/>
      <c r="B97" s="135"/>
      <c r="C97" s="82" t="s">
        <v>65</v>
      </c>
      <c r="D97" s="16"/>
      <c r="E97" s="74"/>
      <c r="F97" s="73" t="s">
        <v>101</v>
      </c>
      <c r="G97" s="74"/>
      <c r="H97" s="74"/>
      <c r="I97" s="74"/>
      <c r="J97" s="74"/>
      <c r="K97" s="74"/>
      <c r="L97" s="73" t="s">
        <v>100</v>
      </c>
      <c r="M97" s="74"/>
      <c r="N97" s="74"/>
      <c r="O97" s="74"/>
      <c r="P97" s="74"/>
      <c r="Q97" s="74"/>
      <c r="R97" s="74"/>
      <c r="S97" s="74"/>
      <c r="T97" s="73" t="s">
        <v>100</v>
      </c>
      <c r="U97" s="74"/>
      <c r="V97" s="74"/>
      <c r="W97" s="74"/>
      <c r="X97" s="74"/>
      <c r="Y97" s="74"/>
      <c r="Z97" s="74"/>
      <c r="AA97" s="74"/>
      <c r="AB97" s="74"/>
      <c r="AC97" s="73" t="s">
        <v>100</v>
      </c>
      <c r="AD97" s="74"/>
      <c r="AE97" s="74"/>
      <c r="AF97" s="73" t="s">
        <v>100</v>
      </c>
      <c r="AG97" s="76" t="s">
        <v>109</v>
      </c>
      <c r="AH97" s="18"/>
      <c r="AI97" s="30"/>
      <c r="AJ97" s="74"/>
      <c r="AK97" s="74"/>
      <c r="AL97" s="18"/>
      <c r="AM97" s="7"/>
      <c r="AN97" s="7"/>
      <c r="AO97" s="7"/>
      <c r="AP97" s="7"/>
      <c r="AQ97" s="7">
        <f t="shared" si="36"/>
        <v>6</v>
      </c>
      <c r="AR97" s="3">
        <f t="shared" ref="AR97" si="40">34*5</f>
        <v>170</v>
      </c>
      <c r="AS97" s="8">
        <f t="shared" si="35"/>
        <v>3.5294117647058823E-2</v>
      </c>
    </row>
    <row r="98" spans="1:45" s="32" customFormat="1" ht="14.25" customHeight="1" x14ac:dyDescent="0.2">
      <c r="A98" s="137"/>
      <c r="B98" s="134" t="s">
        <v>27</v>
      </c>
      <c r="C98" s="82" t="s">
        <v>64</v>
      </c>
      <c r="D98" s="16"/>
      <c r="E98" s="74"/>
      <c r="F98" s="73" t="s">
        <v>101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18"/>
      <c r="AH98" s="18"/>
      <c r="AI98" s="31"/>
      <c r="AJ98" s="30"/>
      <c r="AK98" s="76" t="s">
        <v>109</v>
      </c>
      <c r="AL98" s="18"/>
      <c r="AM98" s="7"/>
      <c r="AN98" s="7"/>
      <c r="AO98" s="7"/>
      <c r="AP98" s="7"/>
      <c r="AQ98" s="7">
        <f t="shared" si="36"/>
        <v>2</v>
      </c>
      <c r="AR98" s="3">
        <f>34*3</f>
        <v>102</v>
      </c>
      <c r="AS98" s="8">
        <f t="shared" si="35"/>
        <v>1.9607843137254902E-2</v>
      </c>
    </row>
    <row r="99" spans="1:45" s="32" customFormat="1" ht="18.75" customHeight="1" x14ac:dyDescent="0.2">
      <c r="A99" s="137"/>
      <c r="B99" s="135"/>
      <c r="C99" s="82" t="s">
        <v>65</v>
      </c>
      <c r="D99" s="13"/>
      <c r="E99" s="74"/>
      <c r="F99" s="73" t="s">
        <v>101</v>
      </c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18"/>
      <c r="AH99" s="18"/>
      <c r="AI99" s="31"/>
      <c r="AJ99" s="30"/>
      <c r="AK99" s="76" t="s">
        <v>109</v>
      </c>
      <c r="AL99" s="18"/>
      <c r="AM99" s="7"/>
      <c r="AN99" s="7"/>
      <c r="AO99" s="7"/>
      <c r="AP99" s="7"/>
      <c r="AQ99" s="7">
        <f t="shared" si="36"/>
        <v>2</v>
      </c>
      <c r="AR99" s="3">
        <f t="shared" ref="AR99" si="41">34*3</f>
        <v>102</v>
      </c>
      <c r="AS99" s="8">
        <f t="shared" si="35"/>
        <v>1.9607843137254902E-2</v>
      </c>
    </row>
    <row r="100" spans="1:45" s="32" customFormat="1" ht="18" customHeight="1" x14ac:dyDescent="0.25">
      <c r="A100" s="137"/>
      <c r="B100" s="134" t="s">
        <v>29</v>
      </c>
      <c r="C100" s="82" t="s">
        <v>64</v>
      </c>
      <c r="D100" s="97"/>
      <c r="E100" s="74"/>
      <c r="F100" s="73" t="s">
        <v>101</v>
      </c>
      <c r="G100" s="74"/>
      <c r="H100" s="74"/>
      <c r="I100" s="122"/>
      <c r="J100" s="18"/>
      <c r="K100" s="18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116"/>
      <c r="AH100" s="18"/>
      <c r="AI100" s="18"/>
      <c r="AJ100" s="116"/>
      <c r="AK100" s="76" t="s">
        <v>109</v>
      </c>
      <c r="AL100" s="18"/>
      <c r="AM100" s="7"/>
      <c r="AN100" s="7"/>
      <c r="AO100" s="7"/>
      <c r="AP100" s="7"/>
      <c r="AQ100" s="7">
        <f t="shared" si="36"/>
        <v>2</v>
      </c>
      <c r="AR100" s="3">
        <f>34*1</f>
        <v>34</v>
      </c>
      <c r="AS100" s="8">
        <f t="shared" si="35"/>
        <v>5.8823529411764705E-2</v>
      </c>
    </row>
    <row r="101" spans="1:45" s="32" customFormat="1" ht="15.75" customHeight="1" x14ac:dyDescent="0.25">
      <c r="A101" s="137"/>
      <c r="B101" s="135"/>
      <c r="C101" s="82" t="s">
        <v>65</v>
      </c>
      <c r="D101" s="97"/>
      <c r="E101" s="74"/>
      <c r="F101" s="73" t="s">
        <v>101</v>
      </c>
      <c r="G101" s="74"/>
      <c r="H101" s="74"/>
      <c r="I101" s="122"/>
      <c r="J101" s="18"/>
      <c r="K101" s="18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18"/>
      <c r="AH101" s="18"/>
      <c r="AI101" s="18"/>
      <c r="AJ101" s="116"/>
      <c r="AK101" s="76" t="s">
        <v>109</v>
      </c>
      <c r="AL101" s="18"/>
      <c r="AM101" s="7"/>
      <c r="AN101" s="7"/>
      <c r="AO101" s="7"/>
      <c r="AP101" s="7"/>
      <c r="AQ101" s="7">
        <f t="shared" si="36"/>
        <v>2</v>
      </c>
      <c r="AR101" s="3">
        <f t="shared" ref="AR101" si="42">34*1</f>
        <v>34</v>
      </c>
      <c r="AS101" s="8">
        <f t="shared" si="35"/>
        <v>5.8823529411764705E-2</v>
      </c>
    </row>
    <row r="102" spans="1:45" s="32" customFormat="1" ht="18" customHeight="1" x14ac:dyDescent="0.25">
      <c r="A102" s="137"/>
      <c r="B102" s="134" t="s">
        <v>28</v>
      </c>
      <c r="C102" s="82" t="s">
        <v>64</v>
      </c>
      <c r="D102" s="97"/>
      <c r="E102" s="74"/>
      <c r="F102" s="73" t="s">
        <v>101</v>
      </c>
      <c r="G102" s="74"/>
      <c r="H102" s="74"/>
      <c r="I102" s="18"/>
      <c r="J102" s="18"/>
      <c r="K102" s="122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119"/>
      <c r="AG102" s="63"/>
      <c r="AH102" s="4"/>
      <c r="AI102" s="18"/>
      <c r="AJ102" s="116"/>
      <c r="AK102" s="76" t="s">
        <v>109</v>
      </c>
      <c r="AL102" s="4"/>
      <c r="AM102" s="7"/>
      <c r="AN102" s="7"/>
      <c r="AO102" s="7"/>
      <c r="AP102" s="7"/>
      <c r="AQ102" s="7">
        <f t="shared" si="36"/>
        <v>2</v>
      </c>
      <c r="AR102" s="3">
        <f>34*1</f>
        <v>34</v>
      </c>
      <c r="AS102" s="8">
        <f t="shared" si="35"/>
        <v>5.8823529411764705E-2</v>
      </c>
    </row>
    <row r="103" spans="1:45" s="32" customFormat="1" ht="15.75" customHeight="1" x14ac:dyDescent="0.25">
      <c r="A103" s="137"/>
      <c r="B103" s="135"/>
      <c r="C103" s="82" t="s">
        <v>65</v>
      </c>
      <c r="D103" s="97"/>
      <c r="E103" s="74"/>
      <c r="F103" s="73" t="s">
        <v>101</v>
      </c>
      <c r="G103" s="74"/>
      <c r="H103" s="74"/>
      <c r="I103" s="18"/>
      <c r="J103" s="18"/>
      <c r="K103" s="122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119"/>
      <c r="AG103" s="63"/>
      <c r="AH103" s="4"/>
      <c r="AI103" s="18"/>
      <c r="AJ103" s="116"/>
      <c r="AK103" s="76" t="s">
        <v>109</v>
      </c>
      <c r="AL103" s="4"/>
      <c r="AM103" s="7"/>
      <c r="AN103" s="7"/>
      <c r="AO103" s="7"/>
      <c r="AP103" s="7"/>
      <c r="AQ103" s="7">
        <f t="shared" si="36"/>
        <v>2</v>
      </c>
      <c r="AR103" s="3">
        <f t="shared" ref="AR103:AR107" si="43">34*1</f>
        <v>34</v>
      </c>
      <c r="AS103" s="8">
        <f t="shared" si="35"/>
        <v>5.8823529411764705E-2</v>
      </c>
    </row>
    <row r="104" spans="1:45" s="32" customFormat="1" ht="14.25" customHeight="1" x14ac:dyDescent="0.2">
      <c r="A104" s="137"/>
      <c r="B104" s="136" t="s">
        <v>42</v>
      </c>
      <c r="C104" s="82" t="s">
        <v>64</v>
      </c>
      <c r="D104" s="13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5"/>
      <c r="AG104" s="3"/>
      <c r="AH104" s="4"/>
      <c r="AI104" s="18"/>
      <c r="AJ104" s="7"/>
      <c r="AK104" s="3"/>
      <c r="AL104" s="4"/>
      <c r="AM104" s="7"/>
      <c r="AN104" s="7"/>
      <c r="AO104" s="7"/>
      <c r="AP104" s="7"/>
      <c r="AQ104" s="7">
        <f t="shared" si="36"/>
        <v>0</v>
      </c>
      <c r="AR104" s="3">
        <f t="shared" si="43"/>
        <v>34</v>
      </c>
      <c r="AS104" s="8">
        <f t="shared" si="35"/>
        <v>0</v>
      </c>
    </row>
    <row r="105" spans="1:45" s="32" customFormat="1" ht="14.25" customHeight="1" x14ac:dyDescent="0.2">
      <c r="A105" s="137"/>
      <c r="B105" s="136"/>
      <c r="C105" s="82" t="s">
        <v>65</v>
      </c>
      <c r="D105" s="1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3"/>
      <c r="AG105" s="3"/>
      <c r="AH105" s="4"/>
      <c r="AI105" s="18"/>
      <c r="AJ105" s="7"/>
      <c r="AK105" s="3"/>
      <c r="AL105" s="4"/>
      <c r="AM105" s="7"/>
      <c r="AN105" s="7"/>
      <c r="AO105" s="7"/>
      <c r="AP105" s="7"/>
      <c r="AQ105" s="7">
        <f t="shared" si="36"/>
        <v>0</v>
      </c>
      <c r="AR105" s="3">
        <f t="shared" si="43"/>
        <v>34</v>
      </c>
      <c r="AS105" s="8">
        <f t="shared" si="35"/>
        <v>0</v>
      </c>
    </row>
    <row r="106" spans="1:45" s="32" customFormat="1" ht="12.75" customHeight="1" x14ac:dyDescent="0.2">
      <c r="A106" s="137"/>
      <c r="B106" s="134" t="s">
        <v>43</v>
      </c>
      <c r="C106" s="82" t="s">
        <v>64</v>
      </c>
      <c r="D106" s="1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3"/>
      <c r="AG106" s="3"/>
      <c r="AH106" s="4"/>
      <c r="AI106" s="18"/>
      <c r="AJ106" s="7"/>
      <c r="AK106" s="3"/>
      <c r="AL106" s="4"/>
      <c r="AM106" s="7"/>
      <c r="AN106" s="7"/>
      <c r="AO106" s="7"/>
      <c r="AP106" s="7"/>
      <c r="AQ106" s="7">
        <f t="shared" si="36"/>
        <v>0</v>
      </c>
      <c r="AR106" s="3">
        <f t="shared" si="43"/>
        <v>34</v>
      </c>
      <c r="AS106" s="8">
        <f t="shared" si="35"/>
        <v>0</v>
      </c>
    </row>
    <row r="107" spans="1:45" s="32" customFormat="1" ht="12.75" customHeight="1" x14ac:dyDescent="0.2">
      <c r="A107" s="137"/>
      <c r="B107" s="135"/>
      <c r="C107" s="82" t="s">
        <v>65</v>
      </c>
      <c r="D107" s="1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3"/>
      <c r="AG107" s="3"/>
      <c r="AH107" s="4"/>
      <c r="AI107" s="18"/>
      <c r="AJ107" s="7"/>
      <c r="AK107" s="3"/>
      <c r="AL107" s="4"/>
      <c r="AM107" s="7"/>
      <c r="AN107" s="7"/>
      <c r="AO107" s="7"/>
      <c r="AP107" s="7"/>
      <c r="AQ107" s="7">
        <f t="shared" si="36"/>
        <v>0</v>
      </c>
      <c r="AR107" s="3">
        <f t="shared" si="43"/>
        <v>34</v>
      </c>
      <c r="AS107" s="8">
        <f t="shared" si="35"/>
        <v>0</v>
      </c>
    </row>
    <row r="108" spans="1:45" s="32" customFormat="1" ht="12.75" customHeight="1" x14ac:dyDescent="0.2">
      <c r="A108" s="137"/>
      <c r="B108" s="134" t="s">
        <v>121</v>
      </c>
      <c r="C108" s="92" t="s">
        <v>64</v>
      </c>
      <c r="D108" s="91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3"/>
      <c r="AG108" s="3"/>
      <c r="AH108" s="4"/>
      <c r="AI108" s="18"/>
      <c r="AJ108" s="7"/>
      <c r="AK108" s="3"/>
      <c r="AL108" s="4"/>
      <c r="AM108" s="7"/>
      <c r="AN108" s="7"/>
      <c r="AO108" s="7"/>
      <c r="AP108" s="7"/>
      <c r="AQ108" s="7">
        <f t="shared" si="36"/>
        <v>0</v>
      </c>
      <c r="AR108" s="3">
        <f t="shared" ref="AR108:AR109" si="44">34*0.5</f>
        <v>17</v>
      </c>
      <c r="AS108" s="8">
        <f t="shared" si="35"/>
        <v>0</v>
      </c>
    </row>
    <row r="109" spans="1:45" s="32" customFormat="1" ht="12.75" customHeight="1" x14ac:dyDescent="0.2">
      <c r="A109" s="137"/>
      <c r="B109" s="135"/>
      <c r="C109" s="92" t="s">
        <v>65</v>
      </c>
      <c r="D109" s="91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3"/>
      <c r="AG109" s="3"/>
      <c r="AH109" s="4"/>
      <c r="AI109" s="18"/>
      <c r="AJ109" s="7"/>
      <c r="AK109" s="3"/>
      <c r="AL109" s="4"/>
      <c r="AM109" s="7"/>
      <c r="AN109" s="7"/>
      <c r="AO109" s="7"/>
      <c r="AP109" s="7"/>
      <c r="AQ109" s="7">
        <f t="shared" si="36"/>
        <v>0</v>
      </c>
      <c r="AR109" s="3">
        <f t="shared" si="44"/>
        <v>17</v>
      </c>
      <c r="AS109" s="8">
        <f t="shared" si="35"/>
        <v>0</v>
      </c>
    </row>
    <row r="110" spans="1:45" s="32" customFormat="1" ht="15" customHeight="1" x14ac:dyDescent="0.2">
      <c r="A110" s="137"/>
      <c r="B110" s="136" t="s">
        <v>63</v>
      </c>
      <c r="C110" s="82" t="s">
        <v>64</v>
      </c>
      <c r="D110" s="1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3"/>
      <c r="AI110" s="3"/>
      <c r="AJ110" s="7"/>
      <c r="AK110" s="18"/>
      <c r="AL110" s="4"/>
      <c r="AM110" s="7"/>
      <c r="AN110" s="7"/>
      <c r="AO110" s="7"/>
      <c r="AP110" s="7"/>
      <c r="AQ110" s="7">
        <f t="shared" si="36"/>
        <v>0</v>
      </c>
      <c r="AR110" s="3">
        <f>34*2</f>
        <v>68</v>
      </c>
      <c r="AS110" s="8">
        <f t="shared" si="35"/>
        <v>0</v>
      </c>
    </row>
    <row r="111" spans="1:45" s="32" customFormat="1" ht="12.75" customHeight="1" x14ac:dyDescent="0.2">
      <c r="A111" s="137"/>
      <c r="B111" s="136"/>
      <c r="C111" s="82" t="s">
        <v>65</v>
      </c>
      <c r="D111" s="1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3"/>
      <c r="AI111" s="3"/>
      <c r="AJ111" s="7"/>
      <c r="AK111" s="18"/>
      <c r="AL111" s="4"/>
      <c r="AM111" s="7"/>
      <c r="AN111" s="7"/>
      <c r="AO111" s="7"/>
      <c r="AP111" s="7"/>
      <c r="AQ111" s="7">
        <f t="shared" si="36"/>
        <v>0</v>
      </c>
      <c r="AR111" s="3">
        <f t="shared" ref="AR111:AR113" si="45">34*2</f>
        <v>68</v>
      </c>
      <c r="AS111" s="8">
        <f t="shared" si="35"/>
        <v>0</v>
      </c>
    </row>
    <row r="112" spans="1:45" s="32" customFormat="1" ht="15" customHeight="1" x14ac:dyDescent="0.2">
      <c r="A112" s="137"/>
      <c r="B112" s="134" t="s">
        <v>56</v>
      </c>
      <c r="C112" s="82" t="s">
        <v>64</v>
      </c>
      <c r="D112" s="1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3"/>
      <c r="AI112" s="3"/>
      <c r="AJ112" s="7"/>
      <c r="AK112" s="18"/>
      <c r="AL112" s="4"/>
      <c r="AM112" s="7"/>
      <c r="AN112" s="7"/>
      <c r="AO112" s="7"/>
      <c r="AP112" s="7"/>
      <c r="AQ112" s="7">
        <f t="shared" si="36"/>
        <v>0</v>
      </c>
      <c r="AR112" s="3">
        <f t="shared" si="45"/>
        <v>68</v>
      </c>
      <c r="AS112" s="8">
        <f t="shared" si="35"/>
        <v>0</v>
      </c>
    </row>
    <row r="113" spans="1:45" s="32" customFormat="1" ht="14.25" customHeight="1" x14ac:dyDescent="0.2">
      <c r="A113" s="137"/>
      <c r="B113" s="135"/>
      <c r="C113" s="82" t="s">
        <v>65</v>
      </c>
      <c r="D113" s="1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3"/>
      <c r="AI113" s="3"/>
      <c r="AJ113" s="7"/>
      <c r="AK113" s="18"/>
      <c r="AL113" s="4"/>
      <c r="AM113" s="7"/>
      <c r="AN113" s="7"/>
      <c r="AO113" s="7"/>
      <c r="AP113" s="7"/>
      <c r="AQ113" s="7">
        <f t="shared" si="36"/>
        <v>0</v>
      </c>
      <c r="AR113" s="3">
        <f t="shared" si="45"/>
        <v>68</v>
      </c>
      <c r="AS113" s="8">
        <f t="shared" si="35"/>
        <v>0</v>
      </c>
    </row>
    <row r="114" spans="1:45" s="32" customFormat="1" ht="27" customHeight="1" x14ac:dyDescent="0.2">
      <c r="A114" s="178"/>
      <c r="B114" s="178"/>
      <c r="C114" s="178"/>
      <c r="D114" s="178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1"/>
      <c r="AN114" s="51"/>
      <c r="AO114" s="51"/>
      <c r="AP114" s="51"/>
      <c r="AQ114" s="51"/>
      <c r="AR114" s="51"/>
      <c r="AS114" s="51"/>
    </row>
    <row r="115" spans="1:45" s="2" customFormat="1" ht="84.75" customHeight="1" x14ac:dyDescent="0.2">
      <c r="A115" s="145" t="s">
        <v>30</v>
      </c>
      <c r="B115" s="146"/>
      <c r="C115" s="146"/>
      <c r="D115" s="147"/>
      <c r="E115" s="162" t="s">
        <v>39</v>
      </c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4"/>
      <c r="AQ115" s="159" t="s">
        <v>19</v>
      </c>
      <c r="AR115" s="188" t="s">
        <v>21</v>
      </c>
      <c r="AS115" s="191" t="s">
        <v>20</v>
      </c>
    </row>
    <row r="116" spans="1:45" s="2" customFormat="1" ht="21.75" customHeight="1" x14ac:dyDescent="0.2">
      <c r="A116" s="138" t="s">
        <v>0</v>
      </c>
      <c r="B116" s="140"/>
      <c r="C116" s="141"/>
      <c r="D116" s="14" t="s">
        <v>17</v>
      </c>
      <c r="E116" s="126" t="s">
        <v>1</v>
      </c>
      <c r="F116" s="127"/>
      <c r="G116" s="127"/>
      <c r="H116" s="128"/>
      <c r="I116" s="126" t="s">
        <v>2</v>
      </c>
      <c r="J116" s="127"/>
      <c r="K116" s="127"/>
      <c r="L116" s="128"/>
      <c r="M116" s="126" t="s">
        <v>3</v>
      </c>
      <c r="N116" s="127"/>
      <c r="O116" s="127"/>
      <c r="P116" s="128"/>
      <c r="Q116" s="126" t="s">
        <v>4</v>
      </c>
      <c r="R116" s="127"/>
      <c r="S116" s="127"/>
      <c r="T116" s="128"/>
      <c r="U116" s="126" t="s">
        <v>5</v>
      </c>
      <c r="V116" s="127"/>
      <c r="W116" s="128"/>
      <c r="X116" s="126" t="s">
        <v>6</v>
      </c>
      <c r="Y116" s="127"/>
      <c r="Z116" s="127"/>
      <c r="AA116" s="128"/>
      <c r="AB116" s="126" t="s">
        <v>7</v>
      </c>
      <c r="AC116" s="127"/>
      <c r="AD116" s="127"/>
      <c r="AE116" s="127"/>
      <c r="AF116" s="136" t="s">
        <v>8</v>
      </c>
      <c r="AG116" s="136"/>
      <c r="AH116" s="136"/>
      <c r="AI116" s="136"/>
      <c r="AJ116" s="126" t="s">
        <v>9</v>
      </c>
      <c r="AK116" s="127"/>
      <c r="AL116" s="128"/>
      <c r="AM116" s="126" t="s">
        <v>10</v>
      </c>
      <c r="AN116" s="127"/>
      <c r="AO116" s="127"/>
      <c r="AP116" s="128"/>
      <c r="AQ116" s="160"/>
      <c r="AR116" s="189"/>
      <c r="AS116" s="192"/>
    </row>
    <row r="117" spans="1:45" s="6" customFormat="1" ht="11.25" customHeight="1" x14ac:dyDescent="0.2">
      <c r="A117" s="142"/>
      <c r="B117" s="143"/>
      <c r="C117" s="182"/>
      <c r="D117" s="14" t="s">
        <v>18</v>
      </c>
      <c r="E117" s="5">
        <v>1</v>
      </c>
      <c r="F117" s="5">
        <v>2</v>
      </c>
      <c r="G117" s="5">
        <v>3</v>
      </c>
      <c r="H117" s="5">
        <v>4</v>
      </c>
      <c r="I117" s="5">
        <v>5</v>
      </c>
      <c r="J117" s="5">
        <v>6</v>
      </c>
      <c r="K117" s="5">
        <v>7</v>
      </c>
      <c r="L117" s="5">
        <v>8</v>
      </c>
      <c r="M117" s="5">
        <v>9</v>
      </c>
      <c r="N117" s="5">
        <v>10</v>
      </c>
      <c r="O117" s="5">
        <v>11</v>
      </c>
      <c r="P117" s="5">
        <v>12</v>
      </c>
      <c r="Q117" s="5">
        <v>13</v>
      </c>
      <c r="R117" s="5">
        <v>14</v>
      </c>
      <c r="S117" s="5">
        <v>15</v>
      </c>
      <c r="T117" s="5">
        <v>16</v>
      </c>
      <c r="U117" s="5">
        <v>17</v>
      </c>
      <c r="V117" s="5">
        <v>18</v>
      </c>
      <c r="W117" s="5">
        <v>19</v>
      </c>
      <c r="X117" s="5">
        <v>20</v>
      </c>
      <c r="Y117" s="5">
        <v>21</v>
      </c>
      <c r="Z117" s="5">
        <v>22</v>
      </c>
      <c r="AA117" s="5">
        <v>23</v>
      </c>
      <c r="AB117" s="5">
        <v>24</v>
      </c>
      <c r="AC117" s="5">
        <v>25</v>
      </c>
      <c r="AD117" s="5">
        <v>26</v>
      </c>
      <c r="AE117" s="5">
        <v>27</v>
      </c>
      <c r="AF117" s="5">
        <v>28</v>
      </c>
      <c r="AG117" s="5">
        <v>29</v>
      </c>
      <c r="AH117" s="5">
        <v>30</v>
      </c>
      <c r="AI117" s="5">
        <v>31</v>
      </c>
      <c r="AJ117" s="5">
        <v>32</v>
      </c>
      <c r="AK117" s="5">
        <v>33</v>
      </c>
      <c r="AL117" s="5">
        <v>34</v>
      </c>
      <c r="AM117" s="5">
        <v>35</v>
      </c>
      <c r="AN117" s="5">
        <v>36</v>
      </c>
      <c r="AO117" s="5">
        <v>37</v>
      </c>
      <c r="AP117" s="5">
        <v>38</v>
      </c>
      <c r="AQ117" s="161"/>
      <c r="AR117" s="190"/>
      <c r="AS117" s="193"/>
    </row>
    <row r="118" spans="1:45" ht="12.75" customHeight="1" x14ac:dyDescent="0.2">
      <c r="A118" s="148" t="s">
        <v>24</v>
      </c>
      <c r="B118" s="134" t="s">
        <v>12</v>
      </c>
      <c r="C118" s="37" t="s">
        <v>76</v>
      </c>
      <c r="D118" s="38"/>
      <c r="E118" s="101"/>
      <c r="F118" s="106" t="s">
        <v>102</v>
      </c>
      <c r="G118" s="101"/>
      <c r="H118" s="101"/>
      <c r="I118" s="101"/>
      <c r="J118" s="101"/>
      <c r="K118" s="101"/>
      <c r="L118" s="106" t="s">
        <v>100</v>
      </c>
      <c r="M118" s="101"/>
      <c r="N118" s="101"/>
      <c r="O118" s="101"/>
      <c r="P118" s="106" t="s">
        <v>100</v>
      </c>
      <c r="Q118" s="101"/>
      <c r="R118" s="101"/>
      <c r="S118" s="106" t="s">
        <v>100</v>
      </c>
      <c r="T118" s="101"/>
      <c r="U118" s="101"/>
      <c r="V118" s="101"/>
      <c r="W118" s="106" t="s">
        <v>100</v>
      </c>
      <c r="X118" s="101"/>
      <c r="Y118" s="101"/>
      <c r="Z118" s="106" t="s">
        <v>100</v>
      </c>
      <c r="AA118" s="101"/>
      <c r="AB118" s="101"/>
      <c r="AC118" s="101"/>
      <c r="AD118" s="106" t="s">
        <v>100</v>
      </c>
      <c r="AE118" s="101"/>
      <c r="AF118" s="101"/>
      <c r="AG118" s="102" t="s">
        <v>109</v>
      </c>
      <c r="AH118" s="101" t="s">
        <v>116</v>
      </c>
      <c r="AI118" s="109"/>
      <c r="AJ118" s="109"/>
      <c r="AK118" s="106" t="s">
        <v>100</v>
      </c>
      <c r="AL118" s="101"/>
      <c r="AM118" s="110"/>
      <c r="AN118" s="110"/>
      <c r="AO118" s="110"/>
      <c r="AP118" s="110"/>
      <c r="AQ118" s="7">
        <f>COUNTA(E118:AP118)</f>
        <v>10</v>
      </c>
      <c r="AR118" s="3">
        <f>34*6</f>
        <v>204</v>
      </c>
      <c r="AS118" s="8">
        <f t="shared" ref="AS118:AS139" si="46">AQ118/AR118</f>
        <v>4.9019607843137254E-2</v>
      </c>
    </row>
    <row r="119" spans="1:45" x14ac:dyDescent="0.2">
      <c r="A119" s="148"/>
      <c r="B119" s="135"/>
      <c r="C119" s="37" t="s">
        <v>77</v>
      </c>
      <c r="D119" s="38"/>
      <c r="E119" s="101"/>
      <c r="F119" s="106" t="s">
        <v>102</v>
      </c>
      <c r="G119" s="101"/>
      <c r="H119" s="101"/>
      <c r="I119" s="101"/>
      <c r="J119" s="101"/>
      <c r="K119" s="106" t="s">
        <v>100</v>
      </c>
      <c r="L119" s="101"/>
      <c r="M119" s="101"/>
      <c r="N119" s="101"/>
      <c r="O119" s="106" t="s">
        <v>100</v>
      </c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6" t="s">
        <v>100</v>
      </c>
      <c r="AA119" s="101"/>
      <c r="AB119" s="101"/>
      <c r="AC119" s="101"/>
      <c r="AD119" s="101"/>
      <c r="AE119" s="101"/>
      <c r="AF119" s="101"/>
      <c r="AG119" s="102" t="s">
        <v>109</v>
      </c>
      <c r="AH119" s="101" t="s">
        <v>116</v>
      </c>
      <c r="AI119" s="109"/>
      <c r="AJ119" s="109"/>
      <c r="AK119" s="106" t="s">
        <v>100</v>
      </c>
      <c r="AL119" s="101"/>
      <c r="AM119" s="110"/>
      <c r="AN119" s="110"/>
      <c r="AO119" s="110"/>
      <c r="AP119" s="110"/>
      <c r="AQ119" s="7">
        <f t="shared" ref="AQ119:AQ139" si="47">COUNTA(E119:AP119)</f>
        <v>7</v>
      </c>
      <c r="AR119" s="3">
        <f t="shared" ref="AR119" si="48">34*6</f>
        <v>204</v>
      </c>
      <c r="AS119" s="8">
        <f t="shared" si="46"/>
        <v>3.4313725490196081E-2</v>
      </c>
    </row>
    <row r="120" spans="1:45" ht="12.75" customHeight="1" x14ac:dyDescent="0.2">
      <c r="A120" s="148"/>
      <c r="B120" s="134" t="s">
        <v>26</v>
      </c>
      <c r="C120" s="71" t="s">
        <v>76</v>
      </c>
      <c r="D120" s="38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6" t="s">
        <v>100</v>
      </c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8"/>
      <c r="AI120" s="109"/>
      <c r="AJ120" s="102" t="s">
        <v>109</v>
      </c>
      <c r="AK120" s="106" t="s">
        <v>100</v>
      </c>
      <c r="AL120" s="108"/>
      <c r="AM120" s="110"/>
      <c r="AN120" s="110"/>
      <c r="AO120" s="110"/>
      <c r="AP120" s="110"/>
      <c r="AQ120" s="7">
        <f t="shared" si="47"/>
        <v>3</v>
      </c>
      <c r="AR120" s="3">
        <f>34*3</f>
        <v>102</v>
      </c>
      <c r="AS120" s="8">
        <f t="shared" si="46"/>
        <v>2.9411764705882353E-2</v>
      </c>
    </row>
    <row r="121" spans="1:45" x14ac:dyDescent="0.2">
      <c r="A121" s="148"/>
      <c r="B121" s="135"/>
      <c r="C121" s="71" t="s">
        <v>77</v>
      </c>
      <c r="D121" s="38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6" t="s">
        <v>100</v>
      </c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8"/>
      <c r="AI121" s="109"/>
      <c r="AJ121" s="102" t="s">
        <v>109</v>
      </c>
      <c r="AK121" s="106" t="s">
        <v>100</v>
      </c>
      <c r="AL121" s="108"/>
      <c r="AM121" s="110"/>
      <c r="AN121" s="110"/>
      <c r="AO121" s="110"/>
      <c r="AP121" s="110"/>
      <c r="AQ121" s="7">
        <f t="shared" si="47"/>
        <v>3</v>
      </c>
      <c r="AR121" s="3">
        <f t="shared" ref="AR121:AR123" si="49">34*3</f>
        <v>102</v>
      </c>
      <c r="AS121" s="8">
        <f t="shared" si="46"/>
        <v>2.9411764705882353E-2</v>
      </c>
    </row>
    <row r="122" spans="1:45" ht="12.75" customHeight="1" x14ac:dyDescent="0.2">
      <c r="A122" s="148"/>
      <c r="B122" s="134" t="s">
        <v>98</v>
      </c>
      <c r="C122" s="71" t="s">
        <v>76</v>
      </c>
      <c r="D122" s="38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18"/>
      <c r="AI122" s="3"/>
      <c r="AJ122" s="76" t="s">
        <v>109</v>
      </c>
      <c r="AK122" s="18"/>
      <c r="AL122" s="74" t="s">
        <v>116</v>
      </c>
      <c r="AM122" s="31"/>
      <c r="AN122" s="31"/>
      <c r="AO122" s="31"/>
      <c r="AP122" s="31"/>
      <c r="AQ122" s="7">
        <f t="shared" si="47"/>
        <v>2</v>
      </c>
      <c r="AR122" s="3">
        <f t="shared" si="49"/>
        <v>102</v>
      </c>
      <c r="AS122" s="8">
        <f t="shared" si="46"/>
        <v>1.9607843137254902E-2</v>
      </c>
    </row>
    <row r="123" spans="1:45" ht="12.75" customHeight="1" x14ac:dyDescent="0.2">
      <c r="A123" s="148"/>
      <c r="B123" s="135"/>
      <c r="C123" s="71" t="s">
        <v>77</v>
      </c>
      <c r="D123" s="38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18"/>
      <c r="AI123" s="3"/>
      <c r="AJ123" s="76" t="s">
        <v>109</v>
      </c>
      <c r="AK123" s="18"/>
      <c r="AL123" s="74" t="s">
        <v>116</v>
      </c>
      <c r="AM123" s="31"/>
      <c r="AN123" s="31"/>
      <c r="AO123" s="31"/>
      <c r="AP123" s="31"/>
      <c r="AQ123" s="7">
        <f t="shared" si="47"/>
        <v>2</v>
      </c>
      <c r="AR123" s="3">
        <f t="shared" si="49"/>
        <v>102</v>
      </c>
      <c r="AS123" s="8">
        <f t="shared" si="46"/>
        <v>1.9607843137254902E-2</v>
      </c>
    </row>
    <row r="124" spans="1:45" ht="12.75" customHeight="1" x14ac:dyDescent="0.2">
      <c r="A124" s="148"/>
      <c r="B124" s="134" t="s">
        <v>11</v>
      </c>
      <c r="C124" s="71" t="s">
        <v>76</v>
      </c>
      <c r="D124" s="38"/>
      <c r="E124" s="74"/>
      <c r="F124" s="73" t="s">
        <v>102</v>
      </c>
      <c r="G124" s="74"/>
      <c r="H124" s="74"/>
      <c r="I124" s="74"/>
      <c r="J124" s="73" t="s">
        <v>100</v>
      </c>
      <c r="K124" s="74"/>
      <c r="L124" s="74"/>
      <c r="M124" s="74"/>
      <c r="N124" s="74"/>
      <c r="O124" s="74"/>
      <c r="P124" s="74"/>
      <c r="Q124" s="74"/>
      <c r="R124" s="73" t="s">
        <v>100</v>
      </c>
      <c r="S124" s="74"/>
      <c r="T124" s="74"/>
      <c r="U124" s="74"/>
      <c r="V124" s="74"/>
      <c r="W124" s="73" t="s">
        <v>100</v>
      </c>
      <c r="X124" s="74"/>
      <c r="Y124" s="74"/>
      <c r="Z124" s="74"/>
      <c r="AA124" s="74"/>
      <c r="AB124" s="74"/>
      <c r="AC124" s="74"/>
      <c r="AD124" s="74"/>
      <c r="AE124" s="73" t="s">
        <v>100</v>
      </c>
      <c r="AF124" s="74"/>
      <c r="AG124" s="76" t="s">
        <v>109</v>
      </c>
      <c r="AH124" s="18"/>
      <c r="AI124" s="3"/>
      <c r="AJ124" s="31"/>
      <c r="AK124" s="73" t="s">
        <v>100</v>
      </c>
      <c r="AL124" s="18"/>
      <c r="AM124" s="31"/>
      <c r="AN124" s="31"/>
      <c r="AO124" s="31"/>
      <c r="AP124" s="31"/>
      <c r="AQ124" s="7">
        <v>6</v>
      </c>
      <c r="AR124" s="3">
        <f>34*5</f>
        <v>170</v>
      </c>
      <c r="AS124" s="8">
        <f t="shared" si="46"/>
        <v>3.5294117647058823E-2</v>
      </c>
    </row>
    <row r="125" spans="1:45" ht="12.75" customHeight="1" x14ac:dyDescent="0.2">
      <c r="A125" s="148"/>
      <c r="B125" s="135"/>
      <c r="C125" s="71" t="s">
        <v>77</v>
      </c>
      <c r="D125" s="38"/>
      <c r="E125" s="74"/>
      <c r="F125" s="73" t="s">
        <v>102</v>
      </c>
      <c r="G125" s="74"/>
      <c r="H125" s="74"/>
      <c r="I125" s="74"/>
      <c r="J125" s="73" t="s">
        <v>100</v>
      </c>
      <c r="K125" s="74"/>
      <c r="L125" s="74"/>
      <c r="M125" s="74"/>
      <c r="N125" s="74"/>
      <c r="O125" s="74"/>
      <c r="P125" s="74"/>
      <c r="Q125" s="74"/>
      <c r="R125" s="73" t="s">
        <v>100</v>
      </c>
      <c r="S125" s="74"/>
      <c r="T125" s="74"/>
      <c r="U125" s="74"/>
      <c r="V125" s="74"/>
      <c r="W125" s="73" t="s">
        <v>100</v>
      </c>
      <c r="X125" s="74"/>
      <c r="Y125" s="74"/>
      <c r="Z125" s="74"/>
      <c r="AA125" s="74"/>
      <c r="AB125" s="74"/>
      <c r="AC125" s="74"/>
      <c r="AD125" s="74"/>
      <c r="AE125" s="73" t="s">
        <v>100</v>
      </c>
      <c r="AF125" s="74"/>
      <c r="AG125" s="76" t="s">
        <v>109</v>
      </c>
      <c r="AH125" s="18"/>
      <c r="AI125" s="3"/>
      <c r="AJ125" s="31"/>
      <c r="AK125" s="73" t="s">
        <v>100</v>
      </c>
      <c r="AL125" s="18"/>
      <c r="AM125" s="31"/>
      <c r="AN125" s="31"/>
      <c r="AO125" s="31"/>
      <c r="AP125" s="31"/>
      <c r="AQ125" s="7">
        <v>6</v>
      </c>
      <c r="AR125" s="3">
        <f t="shared" ref="AR125" si="50">34*5</f>
        <v>170</v>
      </c>
      <c r="AS125" s="8">
        <f t="shared" si="46"/>
        <v>3.5294117647058823E-2</v>
      </c>
    </row>
    <row r="126" spans="1:45" x14ac:dyDescent="0.2">
      <c r="A126" s="148"/>
      <c r="B126" s="134" t="s">
        <v>27</v>
      </c>
      <c r="C126" s="71" t="s">
        <v>76</v>
      </c>
      <c r="D126" s="38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18"/>
      <c r="AI126" s="3"/>
      <c r="AJ126" s="76" t="s">
        <v>109</v>
      </c>
      <c r="AK126" s="18"/>
      <c r="AL126" s="18"/>
      <c r="AM126" s="31"/>
      <c r="AN126" s="31"/>
      <c r="AO126" s="31"/>
      <c r="AP126" s="31"/>
      <c r="AQ126" s="7">
        <v>6</v>
      </c>
      <c r="AR126" s="3">
        <f>34*3</f>
        <v>102</v>
      </c>
      <c r="AS126" s="8">
        <f t="shared" si="46"/>
        <v>5.8823529411764705E-2</v>
      </c>
    </row>
    <row r="127" spans="1:45" x14ac:dyDescent="0.2">
      <c r="A127" s="148"/>
      <c r="B127" s="135"/>
      <c r="C127" s="71" t="s">
        <v>77</v>
      </c>
      <c r="D127" s="38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18"/>
      <c r="AI127" s="3"/>
      <c r="AJ127" s="76" t="s">
        <v>109</v>
      </c>
      <c r="AK127" s="18"/>
      <c r="AL127" s="18"/>
      <c r="AM127" s="31"/>
      <c r="AN127" s="31"/>
      <c r="AO127" s="31"/>
      <c r="AP127" s="31"/>
      <c r="AQ127" s="7">
        <f t="shared" si="47"/>
        <v>1</v>
      </c>
      <c r="AR127" s="3">
        <f t="shared" ref="AR127" si="51">34*3</f>
        <v>102</v>
      </c>
      <c r="AS127" s="8">
        <f t="shared" si="46"/>
        <v>9.8039215686274508E-3</v>
      </c>
    </row>
    <row r="128" spans="1:45" ht="12.75" customHeight="1" x14ac:dyDescent="0.2">
      <c r="A128" s="148"/>
      <c r="B128" s="134" t="s">
        <v>29</v>
      </c>
      <c r="C128" s="71" t="s">
        <v>76</v>
      </c>
      <c r="D128" s="38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5"/>
      <c r="AH128" s="18"/>
      <c r="AI128" s="3"/>
      <c r="AJ128" s="76" t="s">
        <v>109</v>
      </c>
      <c r="AK128" s="18"/>
      <c r="AL128" s="18"/>
      <c r="AM128" s="31"/>
      <c r="AN128" s="31"/>
      <c r="AO128" s="31"/>
      <c r="AP128" s="31"/>
      <c r="AQ128" s="7">
        <f t="shared" si="47"/>
        <v>1</v>
      </c>
      <c r="AR128" s="3">
        <f>34*1</f>
        <v>34</v>
      </c>
      <c r="AS128" s="8">
        <f t="shared" si="46"/>
        <v>2.9411764705882353E-2</v>
      </c>
    </row>
    <row r="129" spans="1:45" ht="12.75" customHeight="1" x14ac:dyDescent="0.2">
      <c r="A129" s="148"/>
      <c r="B129" s="135"/>
      <c r="C129" s="71" t="s">
        <v>77</v>
      </c>
      <c r="D129" s="38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18"/>
      <c r="AI129" s="3"/>
      <c r="AJ129" s="76" t="s">
        <v>109</v>
      </c>
      <c r="AK129" s="18"/>
      <c r="AL129" s="18"/>
      <c r="AM129" s="31"/>
      <c r="AN129" s="31"/>
      <c r="AO129" s="31"/>
      <c r="AP129" s="31"/>
      <c r="AQ129" s="7">
        <f t="shared" si="47"/>
        <v>1</v>
      </c>
      <c r="AR129" s="3">
        <f t="shared" ref="AR129:AR135" si="52">34*1</f>
        <v>34</v>
      </c>
      <c r="AS129" s="8">
        <f t="shared" si="46"/>
        <v>2.9411764705882353E-2</v>
      </c>
    </row>
    <row r="130" spans="1:45" ht="12.75" customHeight="1" x14ac:dyDescent="0.2">
      <c r="A130" s="148"/>
      <c r="B130" s="134" t="s">
        <v>28</v>
      </c>
      <c r="C130" s="71" t="s">
        <v>76</v>
      </c>
      <c r="D130" s="38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18"/>
      <c r="AI130" s="3"/>
      <c r="AJ130" s="76" t="s">
        <v>109</v>
      </c>
      <c r="AK130" s="18"/>
      <c r="AL130" s="18"/>
      <c r="AM130" s="31"/>
      <c r="AN130" s="31"/>
      <c r="AO130" s="31"/>
      <c r="AP130" s="31"/>
      <c r="AQ130" s="7">
        <f t="shared" si="47"/>
        <v>1</v>
      </c>
      <c r="AR130" s="3">
        <f t="shared" si="52"/>
        <v>34</v>
      </c>
      <c r="AS130" s="8">
        <f t="shared" si="46"/>
        <v>2.9411764705882353E-2</v>
      </c>
    </row>
    <row r="131" spans="1:45" ht="12.75" customHeight="1" x14ac:dyDescent="0.2">
      <c r="A131" s="148"/>
      <c r="B131" s="135"/>
      <c r="C131" s="71" t="s">
        <v>77</v>
      </c>
      <c r="D131" s="38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5"/>
      <c r="AG131" s="75"/>
      <c r="AH131" s="18"/>
      <c r="AI131" s="3"/>
      <c r="AJ131" s="76" t="s">
        <v>109</v>
      </c>
      <c r="AK131" s="30"/>
      <c r="AL131" s="18"/>
      <c r="AM131" s="31"/>
      <c r="AN131" s="31"/>
      <c r="AO131" s="31"/>
      <c r="AP131" s="31"/>
      <c r="AQ131" s="7">
        <f t="shared" si="47"/>
        <v>1</v>
      </c>
      <c r="AR131" s="3">
        <f t="shared" si="52"/>
        <v>34</v>
      </c>
      <c r="AS131" s="8">
        <f t="shared" si="46"/>
        <v>2.9411764705882353E-2</v>
      </c>
    </row>
    <row r="132" spans="1:45" ht="12.75" customHeight="1" x14ac:dyDescent="0.2">
      <c r="A132" s="148"/>
      <c r="B132" s="136" t="s">
        <v>42</v>
      </c>
      <c r="C132" s="71" t="s">
        <v>76</v>
      </c>
      <c r="D132" s="38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30"/>
      <c r="AI132" s="30"/>
      <c r="AJ132" s="31"/>
      <c r="AK132" s="18"/>
      <c r="AL132" s="18"/>
      <c r="AM132" s="31"/>
      <c r="AN132" s="31"/>
      <c r="AO132" s="31"/>
      <c r="AP132" s="31"/>
      <c r="AQ132" s="7">
        <f t="shared" si="47"/>
        <v>0</v>
      </c>
      <c r="AR132" s="3">
        <f t="shared" si="52"/>
        <v>34</v>
      </c>
      <c r="AS132" s="8">
        <f t="shared" si="46"/>
        <v>0</v>
      </c>
    </row>
    <row r="133" spans="1:45" ht="12.75" customHeight="1" x14ac:dyDescent="0.2">
      <c r="A133" s="148"/>
      <c r="B133" s="136"/>
      <c r="C133" s="71" t="s">
        <v>77</v>
      </c>
      <c r="D133" s="38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30"/>
      <c r="AI133" s="30"/>
      <c r="AJ133" s="31"/>
      <c r="AK133" s="18"/>
      <c r="AL133" s="18"/>
      <c r="AM133" s="31"/>
      <c r="AN133" s="31"/>
      <c r="AO133" s="31"/>
      <c r="AP133" s="31"/>
      <c r="AQ133" s="7">
        <f t="shared" si="47"/>
        <v>0</v>
      </c>
      <c r="AR133" s="3">
        <f t="shared" si="52"/>
        <v>34</v>
      </c>
      <c r="AS133" s="8">
        <f t="shared" si="46"/>
        <v>0</v>
      </c>
    </row>
    <row r="134" spans="1:45" ht="12.75" customHeight="1" x14ac:dyDescent="0.2">
      <c r="A134" s="148"/>
      <c r="B134" s="136" t="s">
        <v>43</v>
      </c>
      <c r="C134" s="71" t="s">
        <v>76</v>
      </c>
      <c r="D134" s="38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30"/>
      <c r="AI134" s="30"/>
      <c r="AJ134" s="31"/>
      <c r="AK134" s="18"/>
      <c r="AL134" s="18"/>
      <c r="AM134" s="31"/>
      <c r="AN134" s="31"/>
      <c r="AO134" s="31"/>
      <c r="AP134" s="31"/>
      <c r="AQ134" s="7">
        <f t="shared" si="47"/>
        <v>0</v>
      </c>
      <c r="AR134" s="3">
        <f t="shared" si="52"/>
        <v>34</v>
      </c>
      <c r="AS134" s="8">
        <f t="shared" si="46"/>
        <v>0</v>
      </c>
    </row>
    <row r="135" spans="1:45" ht="12.75" customHeight="1" x14ac:dyDescent="0.2">
      <c r="A135" s="148"/>
      <c r="B135" s="136"/>
      <c r="C135" s="71" t="s">
        <v>77</v>
      </c>
      <c r="D135" s="38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30"/>
      <c r="AI135" s="30"/>
      <c r="AJ135" s="31"/>
      <c r="AK135" s="18"/>
      <c r="AL135" s="18"/>
      <c r="AM135" s="31"/>
      <c r="AN135" s="31"/>
      <c r="AO135" s="31"/>
      <c r="AP135" s="31"/>
      <c r="AQ135" s="7">
        <f t="shared" si="47"/>
        <v>0</v>
      </c>
      <c r="AR135" s="3">
        <f t="shared" si="52"/>
        <v>34</v>
      </c>
      <c r="AS135" s="8">
        <f t="shared" si="46"/>
        <v>0</v>
      </c>
    </row>
    <row r="136" spans="1:45" ht="12.75" customHeight="1" x14ac:dyDescent="0.2">
      <c r="A136" s="148"/>
      <c r="B136" s="136" t="s">
        <v>63</v>
      </c>
      <c r="C136" s="71" t="s">
        <v>76</v>
      </c>
      <c r="D136" s="38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30"/>
      <c r="AI136" s="30"/>
      <c r="AJ136" s="31"/>
      <c r="AK136" s="18"/>
      <c r="AL136" s="18"/>
      <c r="AM136" s="31"/>
      <c r="AN136" s="31"/>
      <c r="AO136" s="31"/>
      <c r="AP136" s="31"/>
      <c r="AQ136" s="7">
        <f t="shared" si="47"/>
        <v>0</v>
      </c>
      <c r="AR136" s="3">
        <f>34*2</f>
        <v>68</v>
      </c>
      <c r="AS136" s="8">
        <f t="shared" si="46"/>
        <v>0</v>
      </c>
    </row>
    <row r="137" spans="1:45" ht="12.75" customHeight="1" x14ac:dyDescent="0.2">
      <c r="A137" s="148"/>
      <c r="B137" s="136"/>
      <c r="C137" s="71" t="s">
        <v>77</v>
      </c>
      <c r="D137" s="38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30"/>
      <c r="AI137" s="30"/>
      <c r="AJ137" s="31"/>
      <c r="AK137" s="18"/>
      <c r="AL137" s="18"/>
      <c r="AM137" s="31"/>
      <c r="AN137" s="31"/>
      <c r="AO137" s="31"/>
      <c r="AP137" s="31"/>
      <c r="AQ137" s="7">
        <f t="shared" si="47"/>
        <v>0</v>
      </c>
      <c r="AR137" s="3">
        <f t="shared" ref="AR137:AR139" si="53">34*2</f>
        <v>68</v>
      </c>
      <c r="AS137" s="8">
        <f t="shared" si="46"/>
        <v>0</v>
      </c>
    </row>
    <row r="138" spans="1:45" ht="12.75" customHeight="1" x14ac:dyDescent="0.2">
      <c r="A138" s="148"/>
      <c r="B138" s="136" t="s">
        <v>56</v>
      </c>
      <c r="C138" s="71" t="s">
        <v>76</v>
      </c>
      <c r="D138" s="38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30"/>
      <c r="AI138" s="30"/>
      <c r="AJ138" s="31"/>
      <c r="AK138" s="18"/>
      <c r="AL138" s="18"/>
      <c r="AM138" s="31"/>
      <c r="AN138" s="31"/>
      <c r="AO138" s="31"/>
      <c r="AP138" s="31"/>
      <c r="AQ138" s="7">
        <f t="shared" si="47"/>
        <v>0</v>
      </c>
      <c r="AR138" s="3">
        <f t="shared" si="53"/>
        <v>68</v>
      </c>
      <c r="AS138" s="8">
        <f t="shared" si="46"/>
        <v>0</v>
      </c>
    </row>
    <row r="139" spans="1:45" ht="12.75" customHeight="1" x14ac:dyDescent="0.2">
      <c r="A139" s="148"/>
      <c r="B139" s="136"/>
      <c r="C139" s="71" t="s">
        <v>77</v>
      </c>
      <c r="D139" s="38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30"/>
      <c r="AI139" s="30"/>
      <c r="AJ139" s="31"/>
      <c r="AK139" s="18"/>
      <c r="AL139" s="18"/>
      <c r="AM139" s="31"/>
      <c r="AN139" s="31"/>
      <c r="AO139" s="31"/>
      <c r="AP139" s="31"/>
      <c r="AQ139" s="7">
        <f t="shared" si="47"/>
        <v>0</v>
      </c>
      <c r="AR139" s="3">
        <f t="shared" si="53"/>
        <v>68</v>
      </c>
      <c r="AS139" s="8">
        <f t="shared" si="46"/>
        <v>0</v>
      </c>
    </row>
    <row r="140" spans="1:45" ht="27" customHeight="1" x14ac:dyDescent="0.2">
      <c r="A140" s="51"/>
      <c r="B140" s="52"/>
      <c r="C140" s="52"/>
      <c r="D140" s="52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1"/>
      <c r="AN140" s="51"/>
      <c r="AO140" s="51"/>
      <c r="AP140" s="51"/>
      <c r="AQ140" s="51"/>
      <c r="AR140" s="51"/>
      <c r="AS140" s="51"/>
    </row>
    <row r="141" spans="1:45" s="2" customFormat="1" ht="81.75" customHeight="1" x14ac:dyDescent="0.2">
      <c r="A141" s="151" t="s">
        <v>32</v>
      </c>
      <c r="B141" s="151"/>
      <c r="C141" s="151"/>
      <c r="D141" s="151"/>
      <c r="E141" s="149" t="s">
        <v>119</v>
      </c>
      <c r="F141" s="149"/>
      <c r="G141" s="149"/>
      <c r="H141" s="149"/>
      <c r="I141" s="149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8" t="s">
        <v>19</v>
      </c>
      <c r="AR141" s="184" t="s">
        <v>21</v>
      </c>
      <c r="AS141" s="187" t="s">
        <v>20</v>
      </c>
    </row>
    <row r="142" spans="1:45" s="2" customFormat="1" ht="21.75" customHeight="1" x14ac:dyDescent="0.2">
      <c r="A142" s="136" t="s">
        <v>0</v>
      </c>
      <c r="B142" s="136"/>
      <c r="C142" s="136"/>
      <c r="D142" s="14" t="s">
        <v>17</v>
      </c>
      <c r="E142" s="136" t="s">
        <v>1</v>
      </c>
      <c r="F142" s="136"/>
      <c r="G142" s="136"/>
      <c r="H142" s="136"/>
      <c r="I142" s="136" t="s">
        <v>2</v>
      </c>
      <c r="J142" s="136"/>
      <c r="K142" s="136"/>
      <c r="L142" s="136"/>
      <c r="M142" s="136" t="s">
        <v>3</v>
      </c>
      <c r="N142" s="136"/>
      <c r="O142" s="136"/>
      <c r="P142" s="136"/>
      <c r="Q142" s="136" t="s">
        <v>4</v>
      </c>
      <c r="R142" s="136"/>
      <c r="S142" s="136"/>
      <c r="T142" s="136"/>
      <c r="U142" s="136" t="s">
        <v>5</v>
      </c>
      <c r="V142" s="136"/>
      <c r="W142" s="136"/>
      <c r="X142" s="136" t="s">
        <v>6</v>
      </c>
      <c r="Y142" s="136"/>
      <c r="Z142" s="136"/>
      <c r="AA142" s="136"/>
      <c r="AB142" s="126" t="s">
        <v>7</v>
      </c>
      <c r="AC142" s="127"/>
      <c r="AD142" s="127"/>
      <c r="AE142" s="128"/>
      <c r="AF142" s="126" t="s">
        <v>8</v>
      </c>
      <c r="AG142" s="127"/>
      <c r="AH142" s="127"/>
      <c r="AI142" s="128"/>
      <c r="AJ142" s="136" t="s">
        <v>9</v>
      </c>
      <c r="AK142" s="136"/>
      <c r="AL142" s="136"/>
      <c r="AM142" s="136" t="s">
        <v>10</v>
      </c>
      <c r="AN142" s="136"/>
      <c r="AO142" s="136"/>
      <c r="AP142" s="136"/>
      <c r="AQ142" s="158"/>
      <c r="AR142" s="184"/>
      <c r="AS142" s="187"/>
    </row>
    <row r="143" spans="1:45" s="6" customFormat="1" ht="11.25" customHeight="1" x14ac:dyDescent="0.2">
      <c r="A143" s="136"/>
      <c r="B143" s="136"/>
      <c r="C143" s="136"/>
      <c r="D143" s="14" t="s">
        <v>18</v>
      </c>
      <c r="E143" s="5">
        <v>1</v>
      </c>
      <c r="F143" s="5">
        <v>2</v>
      </c>
      <c r="G143" s="5">
        <v>3</v>
      </c>
      <c r="H143" s="5">
        <v>4</v>
      </c>
      <c r="I143" s="5">
        <v>5</v>
      </c>
      <c r="J143" s="5">
        <v>6</v>
      </c>
      <c r="K143" s="5">
        <v>7</v>
      </c>
      <c r="L143" s="5">
        <v>8</v>
      </c>
      <c r="M143" s="5">
        <v>9</v>
      </c>
      <c r="N143" s="5">
        <v>10</v>
      </c>
      <c r="O143" s="5">
        <v>11</v>
      </c>
      <c r="P143" s="5">
        <v>12</v>
      </c>
      <c r="Q143" s="5">
        <v>13</v>
      </c>
      <c r="R143" s="5">
        <v>14</v>
      </c>
      <c r="S143" s="5">
        <v>15</v>
      </c>
      <c r="T143" s="5">
        <v>16</v>
      </c>
      <c r="U143" s="5">
        <v>17</v>
      </c>
      <c r="V143" s="5">
        <v>18</v>
      </c>
      <c r="W143" s="5">
        <v>19</v>
      </c>
      <c r="X143" s="5">
        <v>20</v>
      </c>
      <c r="Y143" s="5">
        <v>21</v>
      </c>
      <c r="Z143" s="5">
        <v>22</v>
      </c>
      <c r="AA143" s="5">
        <v>23</v>
      </c>
      <c r="AB143" s="5">
        <v>24</v>
      </c>
      <c r="AC143" s="5">
        <v>25</v>
      </c>
      <c r="AD143" s="5">
        <v>26</v>
      </c>
      <c r="AE143" s="5">
        <v>27</v>
      </c>
      <c r="AF143" s="5">
        <v>28</v>
      </c>
      <c r="AG143" s="5">
        <v>29</v>
      </c>
      <c r="AH143" s="5">
        <v>30</v>
      </c>
      <c r="AI143" s="5">
        <v>31</v>
      </c>
      <c r="AJ143" s="5">
        <v>32</v>
      </c>
      <c r="AK143" s="5">
        <v>33</v>
      </c>
      <c r="AL143" s="5">
        <v>34</v>
      </c>
      <c r="AM143" s="5">
        <v>35</v>
      </c>
      <c r="AN143" s="5">
        <v>36</v>
      </c>
      <c r="AO143" s="5">
        <v>37</v>
      </c>
      <c r="AP143" s="5">
        <v>38</v>
      </c>
      <c r="AQ143" s="158"/>
      <c r="AR143" s="184"/>
      <c r="AS143" s="187"/>
    </row>
    <row r="144" spans="1:45" ht="12.75" customHeight="1" x14ac:dyDescent="0.2">
      <c r="A144" s="137" t="s">
        <v>24</v>
      </c>
      <c r="B144" s="134" t="s">
        <v>12</v>
      </c>
      <c r="C144" s="37" t="s">
        <v>78</v>
      </c>
      <c r="D144" s="38"/>
      <c r="E144" s="101"/>
      <c r="F144" s="106" t="s">
        <v>102</v>
      </c>
      <c r="G144" s="101"/>
      <c r="H144" s="101"/>
      <c r="I144" s="101"/>
      <c r="J144" s="101"/>
      <c r="K144" s="106" t="s">
        <v>100</v>
      </c>
      <c r="L144" s="101"/>
      <c r="M144" s="101"/>
      <c r="N144" s="101"/>
      <c r="O144" s="106" t="s">
        <v>100</v>
      </c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  <c r="AA144" s="101"/>
      <c r="AB144" s="101"/>
      <c r="AC144" s="101"/>
      <c r="AD144" s="106" t="s">
        <v>100</v>
      </c>
      <c r="AE144" s="101"/>
      <c r="AF144" s="101"/>
      <c r="AG144" s="102" t="s">
        <v>109</v>
      </c>
      <c r="AH144" s="108"/>
      <c r="AI144" s="101"/>
      <c r="AJ144" s="108"/>
      <c r="AK144" s="106" t="s">
        <v>100</v>
      </c>
      <c r="AL144" s="101"/>
      <c r="AM144" s="111"/>
      <c r="AN144" s="110"/>
      <c r="AO144" s="110"/>
      <c r="AP144" s="110"/>
      <c r="AQ144" s="7">
        <f>COUNTA(E144:AP144)</f>
        <v>6</v>
      </c>
      <c r="AR144" s="3">
        <f>34*4</f>
        <v>136</v>
      </c>
      <c r="AS144" s="8">
        <f t="shared" ref="AS144:AS173" si="54">AQ144/AR144</f>
        <v>4.4117647058823532E-2</v>
      </c>
    </row>
    <row r="145" spans="1:45" ht="12.75" customHeight="1" x14ac:dyDescent="0.2">
      <c r="A145" s="137"/>
      <c r="B145" s="135"/>
      <c r="C145" s="71" t="s">
        <v>79</v>
      </c>
      <c r="D145" s="38"/>
      <c r="E145" s="101"/>
      <c r="F145" s="101"/>
      <c r="G145" s="106" t="s">
        <v>102</v>
      </c>
      <c r="H145" s="101"/>
      <c r="I145" s="101"/>
      <c r="J145" s="101"/>
      <c r="K145" s="101"/>
      <c r="L145" s="106" t="s">
        <v>100</v>
      </c>
      <c r="M145" s="101"/>
      <c r="N145" s="101"/>
      <c r="O145" s="106" t="s">
        <v>100</v>
      </c>
      <c r="P145" s="101"/>
      <c r="Q145" s="101"/>
      <c r="R145" s="106" t="s">
        <v>100</v>
      </c>
      <c r="S145" s="101"/>
      <c r="T145" s="101"/>
      <c r="U145" s="101"/>
      <c r="V145" s="101"/>
      <c r="W145" s="101"/>
      <c r="X145" s="106" t="s">
        <v>100</v>
      </c>
      <c r="Y145" s="101"/>
      <c r="Z145" s="101"/>
      <c r="AA145" s="101"/>
      <c r="AB145" s="101"/>
      <c r="AC145" s="101"/>
      <c r="AD145" s="106" t="s">
        <v>100</v>
      </c>
      <c r="AE145" s="101"/>
      <c r="AF145" s="101"/>
      <c r="AG145" s="102" t="s">
        <v>109</v>
      </c>
      <c r="AH145" s="108"/>
      <c r="AI145" s="101"/>
      <c r="AJ145" s="108"/>
      <c r="AK145" s="108"/>
      <c r="AL145" s="106" t="s">
        <v>100</v>
      </c>
      <c r="AM145" s="111"/>
      <c r="AN145" s="110"/>
      <c r="AO145" s="110"/>
      <c r="AP145" s="110"/>
      <c r="AQ145" s="7">
        <f t="shared" ref="AQ145:AQ165" si="55">COUNTA(E145:AP145)</f>
        <v>8</v>
      </c>
      <c r="AR145" s="3">
        <f t="shared" ref="AR145" si="56">34*4</f>
        <v>136</v>
      </c>
      <c r="AS145" s="8">
        <f t="shared" si="54"/>
        <v>5.8823529411764705E-2</v>
      </c>
    </row>
    <row r="146" spans="1:45" ht="12.75" customHeight="1" x14ac:dyDescent="0.2">
      <c r="A146" s="137"/>
      <c r="B146" s="134" t="s">
        <v>26</v>
      </c>
      <c r="C146" s="71" t="s">
        <v>78</v>
      </c>
      <c r="D146" s="38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6" t="s">
        <v>100</v>
      </c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8"/>
      <c r="AI146" s="107" t="s">
        <v>100</v>
      </c>
      <c r="AJ146" s="108"/>
      <c r="AK146" s="102" t="s">
        <v>109</v>
      </c>
      <c r="AL146" s="108"/>
      <c r="AM146" s="110"/>
      <c r="AN146" s="110"/>
      <c r="AO146" s="110"/>
      <c r="AP146" s="110"/>
      <c r="AQ146" s="7">
        <f t="shared" si="55"/>
        <v>3</v>
      </c>
      <c r="AR146" s="3">
        <f>34*2</f>
        <v>68</v>
      </c>
      <c r="AS146" s="8">
        <f t="shared" si="54"/>
        <v>4.4117647058823532E-2</v>
      </c>
    </row>
    <row r="147" spans="1:45" ht="12.75" customHeight="1" x14ac:dyDescent="0.2">
      <c r="A147" s="137"/>
      <c r="B147" s="135"/>
      <c r="C147" s="71" t="s">
        <v>79</v>
      </c>
      <c r="D147" s="38"/>
      <c r="E147" s="101"/>
      <c r="F147" s="101"/>
      <c r="G147" s="101"/>
      <c r="H147" s="106" t="s">
        <v>100</v>
      </c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8"/>
      <c r="AI147" s="107" t="s">
        <v>100</v>
      </c>
      <c r="AJ147" s="108"/>
      <c r="AK147" s="102" t="s">
        <v>109</v>
      </c>
      <c r="AL147" s="108"/>
      <c r="AM147" s="110"/>
      <c r="AN147" s="110"/>
      <c r="AO147" s="110"/>
      <c r="AP147" s="110"/>
      <c r="AQ147" s="7">
        <f t="shared" si="55"/>
        <v>3</v>
      </c>
      <c r="AR147" s="3">
        <f t="shared" ref="AR147" si="57">34*2</f>
        <v>68</v>
      </c>
      <c r="AS147" s="8">
        <f t="shared" si="54"/>
        <v>4.4117647058823532E-2</v>
      </c>
    </row>
    <row r="148" spans="1:45" x14ac:dyDescent="0.2">
      <c r="A148" s="137"/>
      <c r="B148" s="134" t="s">
        <v>99</v>
      </c>
      <c r="C148" s="71" t="s">
        <v>78</v>
      </c>
      <c r="D148" s="36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18"/>
      <c r="AI148" s="3"/>
      <c r="AJ148" s="18"/>
      <c r="AK148" s="76" t="s">
        <v>109</v>
      </c>
      <c r="AL148" s="74"/>
      <c r="AM148" s="77"/>
      <c r="AN148" s="31"/>
      <c r="AO148" s="31"/>
      <c r="AP148" s="31"/>
      <c r="AQ148" s="7">
        <f t="shared" si="55"/>
        <v>1</v>
      </c>
      <c r="AR148" s="3">
        <f>34*3</f>
        <v>102</v>
      </c>
      <c r="AS148" s="8">
        <f t="shared" si="54"/>
        <v>9.8039215686274508E-3</v>
      </c>
    </row>
    <row r="149" spans="1:45" x14ac:dyDescent="0.2">
      <c r="A149" s="137"/>
      <c r="B149" s="135"/>
      <c r="C149" s="71" t="s">
        <v>79</v>
      </c>
      <c r="D149" s="42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18"/>
      <c r="AI149" s="3"/>
      <c r="AJ149" s="18"/>
      <c r="AK149" s="76" t="s">
        <v>109</v>
      </c>
      <c r="AL149" s="74"/>
      <c r="AM149" s="77"/>
      <c r="AN149" s="31"/>
      <c r="AO149" s="31"/>
      <c r="AP149" s="31"/>
      <c r="AQ149" s="7">
        <f t="shared" si="55"/>
        <v>1</v>
      </c>
      <c r="AR149" s="3">
        <f t="shared" ref="AR149" si="58">34*3</f>
        <v>102</v>
      </c>
      <c r="AS149" s="8">
        <f t="shared" si="54"/>
        <v>9.8039215686274508E-3</v>
      </c>
    </row>
    <row r="150" spans="1:45" x14ac:dyDescent="0.2">
      <c r="A150" s="137"/>
      <c r="B150" s="134" t="s">
        <v>73</v>
      </c>
      <c r="C150" s="71" t="s">
        <v>78</v>
      </c>
      <c r="D150" s="38"/>
      <c r="E150" s="74"/>
      <c r="F150" s="73" t="s">
        <v>102</v>
      </c>
      <c r="G150" s="74"/>
      <c r="H150" s="74"/>
      <c r="I150" s="74"/>
      <c r="J150" s="74"/>
      <c r="K150" s="74"/>
      <c r="L150" s="73" t="s">
        <v>100</v>
      </c>
      <c r="M150" s="74"/>
      <c r="N150" s="74"/>
      <c r="O150" s="74"/>
      <c r="P150" s="74"/>
      <c r="Q150" s="74"/>
      <c r="R150" s="74"/>
      <c r="S150" s="74"/>
      <c r="T150" s="73" t="s">
        <v>100</v>
      </c>
      <c r="U150" s="74"/>
      <c r="V150" s="74"/>
      <c r="W150" s="74"/>
      <c r="X150" s="74"/>
      <c r="Y150" s="74"/>
      <c r="Z150" s="74"/>
      <c r="AA150" s="73" t="s">
        <v>100</v>
      </c>
      <c r="AB150" s="74"/>
      <c r="AC150" s="74"/>
      <c r="AD150" s="74"/>
      <c r="AE150" s="74"/>
      <c r="AF150" s="74"/>
      <c r="AG150" s="76" t="s">
        <v>109</v>
      </c>
      <c r="AH150" s="18"/>
      <c r="AI150" s="3"/>
      <c r="AJ150" s="99" t="s">
        <v>123</v>
      </c>
      <c r="AK150" s="74"/>
      <c r="AL150" s="74"/>
      <c r="AM150" s="77"/>
      <c r="AN150" s="31"/>
      <c r="AO150" s="31"/>
      <c r="AP150" s="31"/>
      <c r="AQ150" s="7">
        <f t="shared" si="55"/>
        <v>6</v>
      </c>
      <c r="AR150" s="3">
        <f t="shared" ref="AR150" si="59">34*3</f>
        <v>102</v>
      </c>
      <c r="AS150" s="8">
        <f t="shared" si="54"/>
        <v>5.8823529411764705E-2</v>
      </c>
    </row>
    <row r="151" spans="1:45" ht="12.75" customHeight="1" x14ac:dyDescent="0.2">
      <c r="A151" s="137"/>
      <c r="B151" s="135"/>
      <c r="C151" s="71" t="s">
        <v>79</v>
      </c>
      <c r="D151" s="38"/>
      <c r="E151" s="74"/>
      <c r="F151" s="73" t="s">
        <v>102</v>
      </c>
      <c r="G151" s="74"/>
      <c r="H151" s="18"/>
      <c r="I151" s="74"/>
      <c r="J151" s="74"/>
      <c r="K151" s="74"/>
      <c r="L151" s="73" t="s">
        <v>100</v>
      </c>
      <c r="M151" s="74"/>
      <c r="N151" s="74"/>
      <c r="O151" s="74"/>
      <c r="P151" s="74"/>
      <c r="Q151" s="18"/>
      <c r="R151" s="74"/>
      <c r="S151" s="74"/>
      <c r="T151" s="73" t="s">
        <v>100</v>
      </c>
      <c r="U151" s="18"/>
      <c r="V151" s="18"/>
      <c r="W151" s="74"/>
      <c r="X151" s="18"/>
      <c r="Y151" s="74"/>
      <c r="Z151" s="74"/>
      <c r="AA151" s="73" t="s">
        <v>100</v>
      </c>
      <c r="AB151" s="74"/>
      <c r="AC151" s="74"/>
      <c r="AD151" s="18"/>
      <c r="AE151" s="74"/>
      <c r="AF151" s="74"/>
      <c r="AG151" s="76" t="s">
        <v>109</v>
      </c>
      <c r="AH151" s="18"/>
      <c r="AI151" s="3"/>
      <c r="AJ151" s="99" t="s">
        <v>123</v>
      </c>
      <c r="AK151" s="74"/>
      <c r="AL151" s="74"/>
      <c r="AM151" s="77"/>
      <c r="AN151" s="31"/>
      <c r="AO151" s="31"/>
      <c r="AP151" s="31"/>
      <c r="AQ151" s="7">
        <v>6</v>
      </c>
      <c r="AR151" s="3">
        <v>102</v>
      </c>
      <c r="AS151" s="8">
        <f t="shared" si="54"/>
        <v>5.8823529411764705E-2</v>
      </c>
    </row>
    <row r="152" spans="1:45" ht="12.75" customHeight="1" x14ac:dyDescent="0.2">
      <c r="A152" s="137"/>
      <c r="B152" s="134" t="s">
        <v>74</v>
      </c>
      <c r="C152" s="71" t="s">
        <v>78</v>
      </c>
      <c r="D152" s="36"/>
      <c r="E152" s="74"/>
      <c r="F152" s="74"/>
      <c r="G152" s="74"/>
      <c r="H152" s="74"/>
      <c r="I152" s="74"/>
      <c r="J152" s="74"/>
      <c r="K152" s="74"/>
      <c r="L152" s="73" t="s">
        <v>100</v>
      </c>
      <c r="M152" s="74"/>
      <c r="N152" s="74"/>
      <c r="O152" s="74"/>
      <c r="P152" s="74"/>
      <c r="Q152" s="74"/>
      <c r="R152" s="73" t="s">
        <v>100</v>
      </c>
      <c r="S152" s="74"/>
      <c r="T152" s="74"/>
      <c r="U152" s="74"/>
      <c r="V152" s="74"/>
      <c r="W152" s="74"/>
      <c r="X152" s="74"/>
      <c r="Y152" s="74"/>
      <c r="Z152" s="73" t="s">
        <v>100</v>
      </c>
      <c r="AA152" s="74"/>
      <c r="AB152" s="74"/>
      <c r="AC152" s="74"/>
      <c r="AD152" s="74"/>
      <c r="AE152" s="74"/>
      <c r="AF152" s="74"/>
      <c r="AG152" s="76" t="s">
        <v>109</v>
      </c>
      <c r="AH152" s="18"/>
      <c r="AI152" s="3"/>
      <c r="AJ152" s="77"/>
      <c r="AK152" s="73" t="s">
        <v>100</v>
      </c>
      <c r="AL152" s="74"/>
      <c r="AM152" s="77"/>
      <c r="AN152" s="31"/>
      <c r="AO152" s="31"/>
      <c r="AP152" s="31"/>
      <c r="AQ152" s="7">
        <f t="shared" si="55"/>
        <v>5</v>
      </c>
      <c r="AR152" s="3">
        <v>102</v>
      </c>
      <c r="AS152" s="8">
        <f t="shared" si="54"/>
        <v>4.9019607843137254E-2</v>
      </c>
    </row>
    <row r="153" spans="1:45" ht="12.75" customHeight="1" x14ac:dyDescent="0.2">
      <c r="A153" s="137"/>
      <c r="B153" s="135"/>
      <c r="C153" s="71" t="s">
        <v>79</v>
      </c>
      <c r="D153" s="42"/>
      <c r="E153" s="74"/>
      <c r="F153" s="74"/>
      <c r="G153" s="74"/>
      <c r="H153" s="74"/>
      <c r="I153" s="74"/>
      <c r="J153" s="74"/>
      <c r="K153" s="74"/>
      <c r="L153" s="73" t="s">
        <v>100</v>
      </c>
      <c r="M153" s="74"/>
      <c r="N153" s="74"/>
      <c r="O153" s="74"/>
      <c r="P153" s="74"/>
      <c r="Q153" s="74"/>
      <c r="R153" s="73" t="s">
        <v>100</v>
      </c>
      <c r="S153" s="74"/>
      <c r="T153" s="74"/>
      <c r="U153" s="74"/>
      <c r="V153" s="74"/>
      <c r="W153" s="74"/>
      <c r="X153" s="74"/>
      <c r="Y153" s="74"/>
      <c r="Z153" s="73" t="s">
        <v>100</v>
      </c>
      <c r="AA153" s="74"/>
      <c r="AB153" s="74"/>
      <c r="AC153" s="74"/>
      <c r="AD153" s="74"/>
      <c r="AE153" s="74"/>
      <c r="AF153" s="74"/>
      <c r="AG153" s="76" t="s">
        <v>109</v>
      </c>
      <c r="AH153" s="18"/>
      <c r="AI153" s="3"/>
      <c r="AJ153" s="77"/>
      <c r="AK153" s="73" t="s">
        <v>100</v>
      </c>
      <c r="AL153" s="74"/>
      <c r="AM153" s="77"/>
      <c r="AN153" s="31"/>
      <c r="AO153" s="31"/>
      <c r="AP153" s="31"/>
      <c r="AQ153" s="7">
        <f t="shared" si="55"/>
        <v>5</v>
      </c>
      <c r="AR153" s="3">
        <f>34*3</f>
        <v>102</v>
      </c>
      <c r="AS153" s="8">
        <f t="shared" si="54"/>
        <v>4.9019607843137254E-2</v>
      </c>
    </row>
    <row r="154" spans="1:45" ht="13.5" customHeight="1" x14ac:dyDescent="0.2">
      <c r="A154" s="137"/>
      <c r="B154" s="134" t="s">
        <v>75</v>
      </c>
      <c r="C154" s="71" t="s">
        <v>78</v>
      </c>
      <c r="D154" s="36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3" t="s">
        <v>100</v>
      </c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3" t="s">
        <v>100</v>
      </c>
      <c r="AJ154" s="77"/>
      <c r="AK154" s="74"/>
      <c r="AL154" s="74"/>
      <c r="AM154" s="77"/>
      <c r="AN154" s="31"/>
      <c r="AO154" s="31"/>
      <c r="AP154" s="31"/>
      <c r="AQ154" s="7">
        <f t="shared" si="55"/>
        <v>2</v>
      </c>
      <c r="AR154" s="3">
        <f>34*1</f>
        <v>34</v>
      </c>
      <c r="AS154" s="8">
        <f t="shared" si="54"/>
        <v>5.8823529411764705E-2</v>
      </c>
    </row>
    <row r="155" spans="1:45" ht="13.5" customHeight="1" x14ac:dyDescent="0.2">
      <c r="A155" s="137"/>
      <c r="B155" s="135"/>
      <c r="C155" s="71" t="s">
        <v>79</v>
      </c>
      <c r="D155" s="42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3" t="s">
        <v>100</v>
      </c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3" t="s">
        <v>100</v>
      </c>
      <c r="AJ155" s="77"/>
      <c r="AK155" s="74"/>
      <c r="AL155" s="74"/>
      <c r="AM155" s="77"/>
      <c r="AN155" s="31"/>
      <c r="AO155" s="31"/>
      <c r="AP155" s="31"/>
      <c r="AQ155" s="7">
        <f t="shared" si="55"/>
        <v>2</v>
      </c>
      <c r="AR155" s="3">
        <f t="shared" ref="AR155" si="60">34*1</f>
        <v>34</v>
      </c>
      <c r="AS155" s="8">
        <f t="shared" si="54"/>
        <v>5.8823529411764705E-2</v>
      </c>
    </row>
    <row r="156" spans="1:45" ht="12.75" customHeight="1" x14ac:dyDescent="0.2">
      <c r="A156" s="137"/>
      <c r="B156" s="134" t="s">
        <v>34</v>
      </c>
      <c r="C156" s="71" t="s">
        <v>78</v>
      </c>
      <c r="D156" s="38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3" t="s">
        <v>100</v>
      </c>
      <c r="W156" s="74"/>
      <c r="X156" s="74"/>
      <c r="Y156" s="74"/>
      <c r="Z156" s="74"/>
      <c r="AA156" s="74"/>
      <c r="AB156" s="74"/>
      <c r="AC156" s="74"/>
      <c r="AD156" s="74"/>
      <c r="AE156" s="74"/>
      <c r="AF156" s="73" t="s">
        <v>100</v>
      </c>
      <c r="AG156" s="75"/>
      <c r="AH156" s="18"/>
      <c r="AI156" s="3"/>
      <c r="AJ156" s="31"/>
      <c r="AK156" s="76" t="s">
        <v>109</v>
      </c>
      <c r="AL156" s="18"/>
      <c r="AM156" s="31"/>
      <c r="AN156" s="31"/>
      <c r="AO156" s="31"/>
      <c r="AP156" s="31"/>
      <c r="AQ156" s="7">
        <f t="shared" si="55"/>
        <v>3</v>
      </c>
      <c r="AR156" s="3">
        <f t="shared" ref="AR156:AR157" si="61">34*1</f>
        <v>34</v>
      </c>
      <c r="AS156" s="8">
        <f t="shared" si="54"/>
        <v>8.8235294117647065E-2</v>
      </c>
    </row>
    <row r="157" spans="1:45" ht="12.75" customHeight="1" x14ac:dyDescent="0.2">
      <c r="A157" s="137"/>
      <c r="B157" s="135"/>
      <c r="C157" s="71" t="s">
        <v>79</v>
      </c>
      <c r="D157" s="38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3" t="s">
        <v>100</v>
      </c>
      <c r="W157" s="74"/>
      <c r="X157" s="74"/>
      <c r="Y157" s="74"/>
      <c r="Z157" s="74"/>
      <c r="AA157" s="74"/>
      <c r="AB157" s="74"/>
      <c r="AC157" s="74"/>
      <c r="AD157" s="74"/>
      <c r="AE157" s="74"/>
      <c r="AF157" s="73" t="s">
        <v>100</v>
      </c>
      <c r="AG157" s="75"/>
      <c r="AH157" s="18"/>
      <c r="AI157" s="3"/>
      <c r="AJ157" s="31"/>
      <c r="AK157" s="76" t="s">
        <v>109</v>
      </c>
      <c r="AL157" s="18"/>
      <c r="AM157" s="31"/>
      <c r="AN157" s="31"/>
      <c r="AO157" s="31"/>
      <c r="AP157" s="31"/>
      <c r="AQ157" s="7">
        <f t="shared" si="55"/>
        <v>3</v>
      </c>
      <c r="AR157" s="3">
        <f t="shared" si="61"/>
        <v>34</v>
      </c>
      <c r="AS157" s="8">
        <f t="shared" si="54"/>
        <v>8.8235294117647065E-2</v>
      </c>
    </row>
    <row r="158" spans="1:45" ht="12.75" customHeight="1" x14ac:dyDescent="0.2">
      <c r="A158" s="137"/>
      <c r="B158" s="134" t="s">
        <v>27</v>
      </c>
      <c r="C158" s="71" t="s">
        <v>78</v>
      </c>
      <c r="D158" s="38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18"/>
      <c r="AI158" s="3"/>
      <c r="AJ158" s="18"/>
      <c r="AK158" s="76" t="s">
        <v>109</v>
      </c>
      <c r="AL158" s="18"/>
      <c r="AM158" s="31"/>
      <c r="AN158" s="31"/>
      <c r="AO158" s="31"/>
      <c r="AP158" s="31"/>
      <c r="AQ158" s="7">
        <f t="shared" si="55"/>
        <v>1</v>
      </c>
      <c r="AR158" s="3">
        <f>34*3</f>
        <v>102</v>
      </c>
      <c r="AS158" s="8">
        <f t="shared" si="54"/>
        <v>9.8039215686274508E-3</v>
      </c>
    </row>
    <row r="159" spans="1:45" ht="12.75" customHeight="1" x14ac:dyDescent="0.2">
      <c r="A159" s="137"/>
      <c r="B159" s="135"/>
      <c r="C159" s="71" t="s">
        <v>79</v>
      </c>
      <c r="D159" s="38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18"/>
      <c r="AI159" s="3"/>
      <c r="AJ159" s="18"/>
      <c r="AK159" s="76" t="s">
        <v>109</v>
      </c>
      <c r="AL159" s="18"/>
      <c r="AM159" s="31"/>
      <c r="AN159" s="31"/>
      <c r="AO159" s="31"/>
      <c r="AP159" s="31"/>
      <c r="AQ159" s="7">
        <f t="shared" si="55"/>
        <v>1</v>
      </c>
      <c r="AR159" s="3">
        <f t="shared" ref="AR159" si="62">34*3</f>
        <v>102</v>
      </c>
      <c r="AS159" s="8">
        <f t="shared" si="54"/>
        <v>9.8039215686274508E-3</v>
      </c>
    </row>
    <row r="160" spans="1:45" ht="12.75" customHeight="1" x14ac:dyDescent="0.2">
      <c r="A160" s="137"/>
      <c r="B160" s="134" t="s">
        <v>29</v>
      </c>
      <c r="C160" s="71" t="s">
        <v>78</v>
      </c>
      <c r="D160" s="38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30"/>
      <c r="AI160" s="3"/>
      <c r="AJ160" s="31"/>
      <c r="AK160" s="76" t="s">
        <v>109</v>
      </c>
      <c r="AL160" s="18"/>
      <c r="AM160" s="31"/>
      <c r="AN160" s="31"/>
      <c r="AO160" s="31"/>
      <c r="AP160" s="31"/>
      <c r="AQ160" s="7">
        <f t="shared" si="55"/>
        <v>1</v>
      </c>
      <c r="AR160" s="3">
        <f>34*2</f>
        <v>68</v>
      </c>
      <c r="AS160" s="8">
        <f t="shared" si="54"/>
        <v>1.4705882352941176E-2</v>
      </c>
    </row>
    <row r="161" spans="1:45" ht="12.75" customHeight="1" x14ac:dyDescent="0.2">
      <c r="A161" s="137"/>
      <c r="B161" s="135"/>
      <c r="C161" s="71" t="s">
        <v>79</v>
      </c>
      <c r="D161" s="38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30"/>
      <c r="AI161" s="3"/>
      <c r="AJ161" s="31"/>
      <c r="AK161" s="76" t="s">
        <v>109</v>
      </c>
      <c r="AL161" s="18"/>
      <c r="AM161" s="31"/>
      <c r="AN161" s="31"/>
      <c r="AO161" s="31"/>
      <c r="AP161" s="31"/>
      <c r="AQ161" s="7">
        <f t="shared" si="55"/>
        <v>1</v>
      </c>
      <c r="AR161" s="3">
        <f t="shared" ref="AR161" si="63">34*2</f>
        <v>68</v>
      </c>
      <c r="AS161" s="8">
        <f t="shared" si="54"/>
        <v>1.4705882352941176E-2</v>
      </c>
    </row>
    <row r="162" spans="1:45" ht="12.75" customHeight="1" x14ac:dyDescent="0.25">
      <c r="A162" s="137"/>
      <c r="B162" s="134" t="s">
        <v>33</v>
      </c>
      <c r="C162" s="71" t="s">
        <v>78</v>
      </c>
      <c r="D162" s="97"/>
      <c r="E162" s="74"/>
      <c r="F162" s="3"/>
      <c r="G162" s="120" t="s">
        <v>101</v>
      </c>
      <c r="H162" s="74"/>
      <c r="I162" s="74"/>
      <c r="J162" s="3"/>
      <c r="K162" s="74"/>
      <c r="L162" s="74"/>
      <c r="M162" s="74"/>
      <c r="N162" s="74"/>
      <c r="O162" s="74"/>
      <c r="P162" s="74"/>
      <c r="Q162" s="74"/>
      <c r="R162" s="74"/>
      <c r="S162" s="74"/>
      <c r="T162" s="120" t="s">
        <v>100</v>
      </c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116"/>
      <c r="AI162" s="120" t="s">
        <v>100</v>
      </c>
      <c r="AJ162" s="31"/>
      <c r="AK162" s="76" t="s">
        <v>109</v>
      </c>
      <c r="AL162" s="18"/>
      <c r="AM162" s="31"/>
      <c r="AN162" s="31"/>
      <c r="AO162" s="31"/>
      <c r="AP162" s="31"/>
      <c r="AQ162" s="7">
        <f t="shared" si="55"/>
        <v>4</v>
      </c>
      <c r="AR162" s="3">
        <f t="shared" ref="AR162:AR163" si="64">34*2</f>
        <v>68</v>
      </c>
      <c r="AS162" s="8">
        <f t="shared" si="54"/>
        <v>5.8823529411764705E-2</v>
      </c>
    </row>
    <row r="163" spans="1:45" ht="12.75" customHeight="1" x14ac:dyDescent="0.25">
      <c r="A163" s="137"/>
      <c r="B163" s="135"/>
      <c r="C163" s="71" t="s">
        <v>79</v>
      </c>
      <c r="D163" s="97"/>
      <c r="E163" s="74"/>
      <c r="F163" s="3"/>
      <c r="G163" s="120" t="s">
        <v>101</v>
      </c>
      <c r="H163" s="74"/>
      <c r="I163" s="74"/>
      <c r="J163" s="3"/>
      <c r="K163" s="74"/>
      <c r="L163" s="74"/>
      <c r="M163" s="74"/>
      <c r="N163" s="74"/>
      <c r="O163" s="74"/>
      <c r="P163" s="74"/>
      <c r="Q163" s="74"/>
      <c r="R163" s="74"/>
      <c r="S163" s="74"/>
      <c r="T163" s="120" t="s">
        <v>100</v>
      </c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116"/>
      <c r="AI163" s="120" t="s">
        <v>100</v>
      </c>
      <c r="AJ163" s="31"/>
      <c r="AK163" s="76" t="s">
        <v>109</v>
      </c>
      <c r="AL163" s="18"/>
      <c r="AM163" s="31"/>
      <c r="AN163" s="31"/>
      <c r="AO163" s="31"/>
      <c r="AP163" s="31"/>
      <c r="AQ163" s="7">
        <f t="shared" si="55"/>
        <v>4</v>
      </c>
      <c r="AR163" s="3">
        <f t="shared" si="64"/>
        <v>68</v>
      </c>
      <c r="AS163" s="8">
        <f t="shared" si="54"/>
        <v>5.8823529411764705E-2</v>
      </c>
    </row>
    <row r="164" spans="1:45" ht="12.75" customHeight="1" x14ac:dyDescent="0.2">
      <c r="A164" s="137"/>
      <c r="B164" s="134" t="s">
        <v>28</v>
      </c>
      <c r="C164" s="71" t="s">
        <v>78</v>
      </c>
      <c r="D164" s="36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30"/>
      <c r="AI164" s="3"/>
      <c r="AJ164" s="18"/>
      <c r="AK164" s="76" t="s">
        <v>109</v>
      </c>
      <c r="AL164" s="18"/>
      <c r="AM164" s="31"/>
      <c r="AN164" s="31"/>
      <c r="AO164" s="31"/>
      <c r="AP164" s="31"/>
      <c r="AQ164" s="7">
        <f t="shared" si="55"/>
        <v>1</v>
      </c>
      <c r="AR164" s="3">
        <f>34*1</f>
        <v>34</v>
      </c>
      <c r="AS164" s="8">
        <f t="shared" si="54"/>
        <v>2.9411764705882353E-2</v>
      </c>
    </row>
    <row r="165" spans="1:45" ht="12.75" customHeight="1" x14ac:dyDescent="0.2">
      <c r="A165" s="137"/>
      <c r="B165" s="135"/>
      <c r="C165" s="71" t="s">
        <v>79</v>
      </c>
      <c r="D165" s="42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30"/>
      <c r="AI165" s="3"/>
      <c r="AJ165" s="18"/>
      <c r="AK165" s="76" t="s">
        <v>109</v>
      </c>
      <c r="AL165" s="18"/>
      <c r="AM165" s="31"/>
      <c r="AN165" s="31"/>
      <c r="AO165" s="31"/>
      <c r="AP165" s="31"/>
      <c r="AQ165" s="7">
        <f t="shared" si="55"/>
        <v>1</v>
      </c>
      <c r="AR165" s="3">
        <f t="shared" ref="AR165" si="65">34*1</f>
        <v>34</v>
      </c>
      <c r="AS165" s="8">
        <f t="shared" si="54"/>
        <v>2.9411764705882353E-2</v>
      </c>
    </row>
    <row r="166" spans="1:45" ht="12.75" customHeight="1" x14ac:dyDescent="0.2">
      <c r="A166" s="137"/>
      <c r="B166" s="136" t="s">
        <v>42</v>
      </c>
      <c r="C166" s="71" t="s">
        <v>78</v>
      </c>
      <c r="D166" s="36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30"/>
      <c r="AI166" s="18"/>
      <c r="AJ166" s="18"/>
      <c r="AK166" s="18"/>
      <c r="AL166" s="18"/>
      <c r="AM166" s="31"/>
      <c r="AN166" s="31"/>
      <c r="AO166" s="31"/>
      <c r="AP166" s="31"/>
      <c r="AQ166" s="7">
        <f t="shared" ref="AQ166:AQ173" si="66">COUNTA(E166:AP166)</f>
        <v>0</v>
      </c>
      <c r="AR166" s="3">
        <f t="shared" ref="AR166:AR169" si="67">34*1</f>
        <v>34</v>
      </c>
      <c r="AS166" s="8">
        <f t="shared" si="54"/>
        <v>0</v>
      </c>
    </row>
    <row r="167" spans="1:45" ht="12.75" customHeight="1" x14ac:dyDescent="0.2">
      <c r="A167" s="137"/>
      <c r="B167" s="136"/>
      <c r="C167" s="71" t="s">
        <v>79</v>
      </c>
      <c r="D167" s="42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30"/>
      <c r="AI167" s="18"/>
      <c r="AJ167" s="18"/>
      <c r="AK167" s="18"/>
      <c r="AL167" s="18"/>
      <c r="AM167" s="31"/>
      <c r="AN167" s="31"/>
      <c r="AO167" s="31"/>
      <c r="AP167" s="31"/>
      <c r="AQ167" s="7">
        <f t="shared" si="66"/>
        <v>0</v>
      </c>
      <c r="AR167" s="3">
        <f t="shared" si="67"/>
        <v>34</v>
      </c>
      <c r="AS167" s="8">
        <f t="shared" si="54"/>
        <v>0</v>
      </c>
    </row>
    <row r="168" spans="1:45" ht="12.75" customHeight="1" x14ac:dyDescent="0.2">
      <c r="A168" s="137"/>
      <c r="B168" s="136" t="s">
        <v>43</v>
      </c>
      <c r="C168" s="71" t="s">
        <v>78</v>
      </c>
      <c r="D168" s="36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30"/>
      <c r="AI168" s="18"/>
      <c r="AJ168" s="18"/>
      <c r="AK168" s="18"/>
      <c r="AL168" s="18"/>
      <c r="AM168" s="31"/>
      <c r="AN168" s="31"/>
      <c r="AO168" s="31"/>
      <c r="AP168" s="31"/>
      <c r="AQ168" s="7">
        <f t="shared" si="66"/>
        <v>0</v>
      </c>
      <c r="AR168" s="3">
        <f t="shared" si="67"/>
        <v>34</v>
      </c>
      <c r="AS168" s="8">
        <f t="shared" si="54"/>
        <v>0</v>
      </c>
    </row>
    <row r="169" spans="1:45" ht="12.75" customHeight="1" x14ac:dyDescent="0.2">
      <c r="A169" s="137"/>
      <c r="B169" s="136"/>
      <c r="C169" s="71" t="s">
        <v>79</v>
      </c>
      <c r="D169" s="42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30"/>
      <c r="AI169" s="18"/>
      <c r="AJ169" s="18"/>
      <c r="AK169" s="18"/>
      <c r="AL169" s="18"/>
      <c r="AM169" s="31"/>
      <c r="AN169" s="31"/>
      <c r="AO169" s="31"/>
      <c r="AP169" s="31"/>
      <c r="AQ169" s="7">
        <f t="shared" si="66"/>
        <v>0</v>
      </c>
      <c r="AR169" s="3">
        <f t="shared" si="67"/>
        <v>34</v>
      </c>
      <c r="AS169" s="8">
        <f t="shared" si="54"/>
        <v>0</v>
      </c>
    </row>
    <row r="170" spans="1:45" ht="12.75" customHeight="1" x14ac:dyDescent="0.2">
      <c r="A170" s="137"/>
      <c r="B170" s="136" t="s">
        <v>63</v>
      </c>
      <c r="C170" s="71" t="s">
        <v>78</v>
      </c>
      <c r="D170" s="36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30"/>
      <c r="AI170" s="18"/>
      <c r="AJ170" s="18"/>
      <c r="AK170" s="18"/>
      <c r="AL170" s="18"/>
      <c r="AM170" s="31"/>
      <c r="AN170" s="31"/>
      <c r="AO170" s="31"/>
      <c r="AP170" s="31"/>
      <c r="AQ170" s="7">
        <f t="shared" si="66"/>
        <v>0</v>
      </c>
      <c r="AR170" s="3">
        <f>34*2</f>
        <v>68</v>
      </c>
      <c r="AS170" s="8">
        <f t="shared" si="54"/>
        <v>0</v>
      </c>
    </row>
    <row r="171" spans="1:45" ht="12.75" customHeight="1" x14ac:dyDescent="0.2">
      <c r="A171" s="137"/>
      <c r="B171" s="136"/>
      <c r="C171" s="71" t="s">
        <v>79</v>
      </c>
      <c r="D171" s="42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30"/>
      <c r="AI171" s="18"/>
      <c r="AJ171" s="18"/>
      <c r="AK171" s="18"/>
      <c r="AL171" s="18"/>
      <c r="AM171" s="31"/>
      <c r="AN171" s="31"/>
      <c r="AO171" s="31"/>
      <c r="AP171" s="31"/>
      <c r="AQ171" s="7">
        <f t="shared" si="66"/>
        <v>0</v>
      </c>
      <c r="AR171" s="3">
        <f t="shared" ref="AR171" si="68">34*2</f>
        <v>68</v>
      </c>
      <c r="AS171" s="8">
        <f t="shared" si="54"/>
        <v>0</v>
      </c>
    </row>
    <row r="172" spans="1:45" ht="12.75" customHeight="1" x14ac:dyDescent="0.2">
      <c r="A172" s="137"/>
      <c r="B172" s="136" t="s">
        <v>56</v>
      </c>
      <c r="C172" s="71" t="s">
        <v>78</v>
      </c>
      <c r="D172" s="36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30"/>
      <c r="AI172" s="18"/>
      <c r="AJ172" s="18"/>
      <c r="AK172" s="18"/>
      <c r="AL172" s="18"/>
      <c r="AM172" s="31"/>
      <c r="AN172" s="31"/>
      <c r="AO172" s="31"/>
      <c r="AP172" s="31"/>
      <c r="AQ172" s="7">
        <f t="shared" si="66"/>
        <v>0</v>
      </c>
      <c r="AR172" s="3">
        <f t="shared" ref="AR172:AR173" si="69">34*2</f>
        <v>68</v>
      </c>
      <c r="AS172" s="8">
        <f t="shared" si="54"/>
        <v>0</v>
      </c>
    </row>
    <row r="173" spans="1:45" ht="12.75" customHeight="1" x14ac:dyDescent="0.2">
      <c r="A173" s="137"/>
      <c r="B173" s="136"/>
      <c r="C173" s="71" t="s">
        <v>79</v>
      </c>
      <c r="D173" s="42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30"/>
      <c r="AI173" s="18"/>
      <c r="AJ173" s="18"/>
      <c r="AK173" s="18"/>
      <c r="AL173" s="18"/>
      <c r="AM173" s="31"/>
      <c r="AN173" s="31"/>
      <c r="AO173" s="31"/>
      <c r="AP173" s="31"/>
      <c r="AQ173" s="7">
        <f t="shared" si="66"/>
        <v>0</v>
      </c>
      <c r="AR173" s="3">
        <f t="shared" si="69"/>
        <v>68</v>
      </c>
      <c r="AS173" s="8">
        <f t="shared" si="54"/>
        <v>0</v>
      </c>
    </row>
    <row r="174" spans="1:45" ht="27" customHeight="1" x14ac:dyDescent="0.2">
      <c r="A174" s="51"/>
      <c r="B174" s="52"/>
      <c r="C174" s="52"/>
      <c r="D174" s="52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1"/>
      <c r="AN174" s="51"/>
      <c r="AO174" s="51"/>
      <c r="AP174" s="51"/>
      <c r="AQ174" s="51"/>
      <c r="AR174" s="51"/>
      <c r="AS174" s="51"/>
    </row>
    <row r="175" spans="1:45" s="2" customFormat="1" ht="81.75" customHeight="1" x14ac:dyDescent="0.2">
      <c r="A175" s="145" t="s">
        <v>35</v>
      </c>
      <c r="B175" s="146"/>
      <c r="C175" s="146"/>
      <c r="D175" s="147"/>
      <c r="E175" s="149" t="s">
        <v>119</v>
      </c>
      <c r="F175" s="149"/>
      <c r="G175" s="149"/>
      <c r="H175" s="149"/>
      <c r="I175" s="149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9" t="s">
        <v>19</v>
      </c>
      <c r="AR175" s="188" t="s">
        <v>21</v>
      </c>
      <c r="AS175" s="191" t="s">
        <v>20</v>
      </c>
    </row>
    <row r="176" spans="1:45" s="2" customFormat="1" ht="21.75" customHeight="1" x14ac:dyDescent="0.2">
      <c r="A176" s="138" t="s">
        <v>0</v>
      </c>
      <c r="B176" s="140"/>
      <c r="C176" s="141"/>
      <c r="D176" s="14" t="s">
        <v>17</v>
      </c>
      <c r="E176" s="126" t="s">
        <v>1</v>
      </c>
      <c r="F176" s="127"/>
      <c r="G176" s="127"/>
      <c r="H176" s="128"/>
      <c r="I176" s="126" t="s">
        <v>2</v>
      </c>
      <c r="J176" s="127"/>
      <c r="K176" s="127"/>
      <c r="L176" s="128"/>
      <c r="M176" s="126" t="s">
        <v>3</v>
      </c>
      <c r="N176" s="127"/>
      <c r="O176" s="127"/>
      <c r="P176" s="128"/>
      <c r="Q176" s="126" t="s">
        <v>4</v>
      </c>
      <c r="R176" s="127"/>
      <c r="S176" s="127"/>
      <c r="T176" s="128"/>
      <c r="U176" s="126" t="s">
        <v>5</v>
      </c>
      <c r="V176" s="127"/>
      <c r="W176" s="128"/>
      <c r="X176" s="126" t="s">
        <v>6</v>
      </c>
      <c r="Y176" s="127"/>
      <c r="Z176" s="127"/>
      <c r="AA176" s="128"/>
      <c r="AB176" s="126" t="s">
        <v>7</v>
      </c>
      <c r="AC176" s="127"/>
      <c r="AD176" s="127"/>
      <c r="AE176" s="127"/>
      <c r="AF176" s="136" t="s">
        <v>8</v>
      </c>
      <c r="AG176" s="136"/>
      <c r="AH176" s="136"/>
      <c r="AI176" s="136"/>
      <c r="AJ176" s="126" t="s">
        <v>9</v>
      </c>
      <c r="AK176" s="127"/>
      <c r="AL176" s="128"/>
      <c r="AM176" s="126" t="s">
        <v>10</v>
      </c>
      <c r="AN176" s="127"/>
      <c r="AO176" s="127"/>
      <c r="AP176" s="128"/>
      <c r="AQ176" s="160"/>
      <c r="AR176" s="189"/>
      <c r="AS176" s="192"/>
    </row>
    <row r="177" spans="1:45" s="6" customFormat="1" ht="11.25" customHeight="1" x14ac:dyDescent="0.2">
      <c r="A177" s="142"/>
      <c r="B177" s="143"/>
      <c r="C177" s="182"/>
      <c r="D177" s="14" t="s">
        <v>18</v>
      </c>
      <c r="E177" s="5">
        <v>1</v>
      </c>
      <c r="F177" s="5">
        <v>2</v>
      </c>
      <c r="G177" s="5">
        <v>3</v>
      </c>
      <c r="H177" s="5">
        <v>4</v>
      </c>
      <c r="I177" s="5">
        <v>5</v>
      </c>
      <c r="J177" s="5">
        <v>6</v>
      </c>
      <c r="K177" s="5">
        <v>7</v>
      </c>
      <c r="L177" s="5">
        <v>8</v>
      </c>
      <c r="M177" s="5">
        <v>9</v>
      </c>
      <c r="N177" s="5">
        <v>10</v>
      </c>
      <c r="O177" s="5">
        <v>11</v>
      </c>
      <c r="P177" s="5">
        <v>12</v>
      </c>
      <c r="Q177" s="5">
        <v>13</v>
      </c>
      <c r="R177" s="5">
        <v>14</v>
      </c>
      <c r="S177" s="5">
        <v>15</v>
      </c>
      <c r="T177" s="5">
        <v>16</v>
      </c>
      <c r="U177" s="5">
        <v>17</v>
      </c>
      <c r="V177" s="5">
        <v>18</v>
      </c>
      <c r="W177" s="5">
        <v>19</v>
      </c>
      <c r="X177" s="5">
        <v>20</v>
      </c>
      <c r="Y177" s="5">
        <v>21</v>
      </c>
      <c r="Z177" s="5">
        <v>22</v>
      </c>
      <c r="AA177" s="5">
        <v>23</v>
      </c>
      <c r="AB177" s="5">
        <v>24</v>
      </c>
      <c r="AC177" s="5">
        <v>25</v>
      </c>
      <c r="AD177" s="5">
        <v>26</v>
      </c>
      <c r="AE177" s="5">
        <v>27</v>
      </c>
      <c r="AF177" s="5">
        <v>28</v>
      </c>
      <c r="AG177" s="5">
        <v>29</v>
      </c>
      <c r="AH177" s="5">
        <v>30</v>
      </c>
      <c r="AI177" s="5">
        <v>31</v>
      </c>
      <c r="AJ177" s="5">
        <v>32</v>
      </c>
      <c r="AK177" s="5">
        <v>33</v>
      </c>
      <c r="AL177" s="5">
        <v>34</v>
      </c>
      <c r="AM177" s="5">
        <v>35</v>
      </c>
      <c r="AN177" s="5">
        <v>36</v>
      </c>
      <c r="AO177" s="5">
        <v>37</v>
      </c>
      <c r="AP177" s="5">
        <v>38</v>
      </c>
      <c r="AQ177" s="161"/>
      <c r="AR177" s="190"/>
      <c r="AS177" s="193"/>
    </row>
    <row r="178" spans="1:45" ht="12.75" customHeight="1" x14ac:dyDescent="0.2">
      <c r="A178" s="137" t="s">
        <v>24</v>
      </c>
      <c r="B178" s="134" t="s">
        <v>12</v>
      </c>
      <c r="C178" s="37" t="s">
        <v>81</v>
      </c>
      <c r="D178" s="38"/>
      <c r="E178" s="101"/>
      <c r="F178" s="106" t="s">
        <v>102</v>
      </c>
      <c r="G178" s="101"/>
      <c r="H178" s="101"/>
      <c r="I178" s="101"/>
      <c r="J178" s="101"/>
      <c r="K178" s="106" t="s">
        <v>100</v>
      </c>
      <c r="L178" s="101"/>
      <c r="M178" s="101"/>
      <c r="N178" s="101"/>
      <c r="O178" s="106" t="s">
        <v>100</v>
      </c>
      <c r="P178" s="101"/>
      <c r="Q178" s="101"/>
      <c r="R178" s="101"/>
      <c r="S178" s="106" t="s">
        <v>100</v>
      </c>
      <c r="T178" s="101"/>
      <c r="U178" s="101"/>
      <c r="V178" s="101"/>
      <c r="W178" s="101"/>
      <c r="X178" s="101"/>
      <c r="Y178" s="101"/>
      <c r="Z178" s="106" t="s">
        <v>100</v>
      </c>
      <c r="AA178" s="101"/>
      <c r="AB178" s="101"/>
      <c r="AC178" s="101"/>
      <c r="AD178" s="106" t="s">
        <v>100</v>
      </c>
      <c r="AE178" s="101"/>
      <c r="AF178" s="101"/>
      <c r="AG178" s="102" t="s">
        <v>109</v>
      </c>
      <c r="AH178" s="101"/>
      <c r="AI178" s="109"/>
      <c r="AJ178" s="106" t="s">
        <v>100</v>
      </c>
      <c r="AK178" s="101"/>
      <c r="AL178" s="101"/>
      <c r="AM178" s="105"/>
      <c r="AN178" s="105"/>
      <c r="AO178" s="105"/>
      <c r="AP178" s="105"/>
      <c r="AQ178" s="7">
        <f>COUNTA(E178:AP178)</f>
        <v>8</v>
      </c>
      <c r="AR178" s="3">
        <f>34*3</f>
        <v>102</v>
      </c>
      <c r="AS178" s="8">
        <f t="shared" ref="AS178:AS209" si="70">AQ178/AR178</f>
        <v>7.8431372549019607E-2</v>
      </c>
    </row>
    <row r="179" spans="1:45" ht="16.5" customHeight="1" x14ac:dyDescent="0.2">
      <c r="A179" s="137"/>
      <c r="B179" s="135"/>
      <c r="C179" s="37" t="s">
        <v>82</v>
      </c>
      <c r="D179" s="38"/>
      <c r="E179" s="101"/>
      <c r="F179" s="106" t="s">
        <v>102</v>
      </c>
      <c r="G179" s="101"/>
      <c r="H179" s="101"/>
      <c r="I179" s="101"/>
      <c r="J179" s="101"/>
      <c r="K179" s="106" t="s">
        <v>100</v>
      </c>
      <c r="L179" s="101"/>
      <c r="M179" s="101"/>
      <c r="N179" s="101"/>
      <c r="O179" s="106" t="s">
        <v>100</v>
      </c>
      <c r="P179" s="101"/>
      <c r="Q179" s="101"/>
      <c r="R179" s="101"/>
      <c r="S179" s="106" t="s">
        <v>100</v>
      </c>
      <c r="T179" s="101"/>
      <c r="U179" s="101"/>
      <c r="V179" s="101"/>
      <c r="W179" s="101"/>
      <c r="X179" s="101"/>
      <c r="Y179" s="101"/>
      <c r="Z179" s="106" t="s">
        <v>100</v>
      </c>
      <c r="AA179" s="101"/>
      <c r="AB179" s="101"/>
      <c r="AC179" s="101"/>
      <c r="AD179" s="106" t="s">
        <v>100</v>
      </c>
      <c r="AE179" s="101"/>
      <c r="AF179" s="101"/>
      <c r="AG179" s="102" t="s">
        <v>109</v>
      </c>
      <c r="AH179" s="101"/>
      <c r="AI179" s="109"/>
      <c r="AJ179" s="106" t="s">
        <v>100</v>
      </c>
      <c r="AK179" s="101"/>
      <c r="AL179" s="101"/>
      <c r="AM179" s="105"/>
      <c r="AN179" s="105"/>
      <c r="AO179" s="105"/>
      <c r="AP179" s="105"/>
      <c r="AQ179" s="7">
        <f t="shared" ref="AQ179:AQ197" si="71">COUNTA(E179:AP179)</f>
        <v>8</v>
      </c>
      <c r="AR179" s="3">
        <f t="shared" ref="AR179:AR193" si="72">34*3</f>
        <v>102</v>
      </c>
      <c r="AS179" s="8">
        <f t="shared" si="70"/>
        <v>7.8431372549019607E-2</v>
      </c>
    </row>
    <row r="180" spans="1:45" ht="12.75" customHeight="1" x14ac:dyDescent="0.2">
      <c r="A180" s="137"/>
      <c r="B180" s="134" t="s">
        <v>26</v>
      </c>
      <c r="C180" s="82" t="s">
        <v>81</v>
      </c>
      <c r="D180" s="38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6" t="s">
        <v>100</v>
      </c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8"/>
      <c r="AI180" s="106" t="s">
        <v>100</v>
      </c>
      <c r="AJ180" s="108"/>
      <c r="AK180" s="102" t="s">
        <v>109</v>
      </c>
      <c r="AL180" s="101"/>
      <c r="AM180" s="105"/>
      <c r="AN180" s="105"/>
      <c r="AO180" s="105"/>
      <c r="AP180" s="105"/>
      <c r="AQ180" s="7">
        <f t="shared" si="71"/>
        <v>3</v>
      </c>
      <c r="AR180" s="3">
        <f>34*2</f>
        <v>68</v>
      </c>
      <c r="AS180" s="8">
        <f t="shared" si="70"/>
        <v>4.4117647058823532E-2</v>
      </c>
    </row>
    <row r="181" spans="1:45" ht="12.75" customHeight="1" x14ac:dyDescent="0.2">
      <c r="A181" s="137"/>
      <c r="B181" s="135"/>
      <c r="C181" s="82" t="s">
        <v>82</v>
      </c>
      <c r="D181" s="36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6" t="s">
        <v>100</v>
      </c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8"/>
      <c r="AI181" s="106" t="s">
        <v>100</v>
      </c>
      <c r="AJ181" s="108"/>
      <c r="AK181" s="102" t="s">
        <v>109</v>
      </c>
      <c r="AL181" s="101"/>
      <c r="AM181" s="105"/>
      <c r="AN181" s="105"/>
      <c r="AO181" s="105"/>
      <c r="AP181" s="105"/>
      <c r="AQ181" s="7">
        <f t="shared" si="71"/>
        <v>3</v>
      </c>
      <c r="AR181" s="3">
        <f t="shared" ref="AR181" si="73">34*2</f>
        <v>68</v>
      </c>
      <c r="AS181" s="8">
        <f t="shared" si="70"/>
        <v>4.4117647058823532E-2</v>
      </c>
    </row>
    <row r="182" spans="1:45" ht="12" customHeight="1" x14ac:dyDescent="0.2">
      <c r="A182" s="137"/>
      <c r="B182" s="134" t="s">
        <v>97</v>
      </c>
      <c r="C182" s="82" t="s">
        <v>81</v>
      </c>
      <c r="D182" s="36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18"/>
      <c r="AI182" s="74"/>
      <c r="AJ182" s="18"/>
      <c r="AK182" s="76" t="s">
        <v>109</v>
      </c>
      <c r="AL182" s="74"/>
      <c r="AM182" s="7"/>
      <c r="AN182" s="7"/>
      <c r="AO182" s="7"/>
      <c r="AP182" s="7"/>
      <c r="AQ182" s="7">
        <f t="shared" si="71"/>
        <v>1</v>
      </c>
      <c r="AR182" s="3">
        <f t="shared" si="72"/>
        <v>102</v>
      </c>
      <c r="AS182" s="8">
        <f t="shared" si="70"/>
        <v>9.8039215686274508E-3</v>
      </c>
    </row>
    <row r="183" spans="1:45" ht="12" customHeight="1" x14ac:dyDescent="0.2">
      <c r="A183" s="137"/>
      <c r="B183" s="135"/>
      <c r="C183" s="82" t="s">
        <v>82</v>
      </c>
      <c r="D183" s="38"/>
      <c r="E183" s="74"/>
      <c r="F183" s="74"/>
      <c r="G183" s="74"/>
      <c r="H183" s="74"/>
      <c r="I183" s="75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18"/>
      <c r="AI183" s="74"/>
      <c r="AJ183" s="18"/>
      <c r="AK183" s="76" t="s">
        <v>109</v>
      </c>
      <c r="AL183" s="74"/>
      <c r="AM183" s="7"/>
      <c r="AN183" s="7"/>
      <c r="AO183" s="7"/>
      <c r="AP183" s="7"/>
      <c r="AQ183" s="7">
        <f t="shared" si="71"/>
        <v>1</v>
      </c>
      <c r="AR183" s="3">
        <f t="shared" si="72"/>
        <v>102</v>
      </c>
      <c r="AS183" s="8">
        <f t="shared" si="70"/>
        <v>9.8039215686274508E-3</v>
      </c>
    </row>
    <row r="184" spans="1:45" ht="12.75" customHeight="1" x14ac:dyDescent="0.2">
      <c r="A184" s="137"/>
      <c r="B184" s="134" t="s">
        <v>73</v>
      </c>
      <c r="C184" s="82" t="s">
        <v>81</v>
      </c>
      <c r="D184" s="62"/>
      <c r="E184" s="74"/>
      <c r="F184" s="106" t="s">
        <v>102</v>
      </c>
      <c r="G184" s="74"/>
      <c r="H184" s="75"/>
      <c r="I184" s="74"/>
      <c r="J184" s="74"/>
      <c r="K184" s="74"/>
      <c r="L184" s="74"/>
      <c r="M184" s="73" t="s">
        <v>100</v>
      </c>
      <c r="N184" s="74"/>
      <c r="O184" s="74"/>
      <c r="P184" s="74"/>
      <c r="Q184" s="74"/>
      <c r="R184" s="73" t="s">
        <v>100</v>
      </c>
      <c r="S184" s="74"/>
      <c r="T184" s="74"/>
      <c r="U184" s="74"/>
      <c r="V184" s="74"/>
      <c r="W184" s="73" t="s">
        <v>100</v>
      </c>
      <c r="X184" s="74"/>
      <c r="Y184" s="74"/>
      <c r="Z184" s="74"/>
      <c r="AA184" s="74"/>
      <c r="AB184" s="74"/>
      <c r="AC184" s="74"/>
      <c r="AD184" s="73" t="s">
        <v>100</v>
      </c>
      <c r="AF184" s="74"/>
      <c r="AG184" s="76" t="s">
        <v>109</v>
      </c>
      <c r="AH184" s="18"/>
      <c r="AI184" s="3"/>
      <c r="AJ184" s="73" t="s">
        <v>123</v>
      </c>
      <c r="AK184" s="18"/>
      <c r="AL184" s="18"/>
      <c r="AM184" s="7"/>
      <c r="AN184" s="7"/>
      <c r="AO184" s="7"/>
      <c r="AP184" s="7"/>
      <c r="AQ184" s="7">
        <f t="shared" si="71"/>
        <v>7</v>
      </c>
      <c r="AR184" s="3">
        <f t="shared" si="72"/>
        <v>102</v>
      </c>
      <c r="AS184" s="8">
        <f t="shared" si="70"/>
        <v>6.8627450980392163E-2</v>
      </c>
    </row>
    <row r="185" spans="1:45" ht="12.75" customHeight="1" x14ac:dyDescent="0.2">
      <c r="A185" s="137"/>
      <c r="B185" s="135"/>
      <c r="C185" s="82" t="s">
        <v>82</v>
      </c>
      <c r="D185" s="38"/>
      <c r="E185" s="74"/>
      <c r="F185" s="106" t="s">
        <v>102</v>
      </c>
      <c r="G185" s="74"/>
      <c r="H185" s="74"/>
      <c r="I185" s="18"/>
      <c r="J185" s="74"/>
      <c r="K185" s="74"/>
      <c r="L185" s="74"/>
      <c r="M185" s="73" t="s">
        <v>100</v>
      </c>
      <c r="O185" s="74"/>
      <c r="P185" s="74"/>
      <c r="Q185" s="74"/>
      <c r="R185" s="73" t="s">
        <v>100</v>
      </c>
      <c r="S185" s="74"/>
      <c r="T185" s="74"/>
      <c r="U185" s="74"/>
      <c r="W185" s="73" t="s">
        <v>100</v>
      </c>
      <c r="X185" s="74"/>
      <c r="Y185" s="74"/>
      <c r="Z185" s="74"/>
      <c r="AA185" s="18"/>
      <c r="AB185" s="74"/>
      <c r="AC185" s="74"/>
      <c r="AD185" s="73" t="s">
        <v>100</v>
      </c>
      <c r="AE185" s="74"/>
      <c r="AF185" s="74"/>
      <c r="AG185" s="76" t="s">
        <v>109</v>
      </c>
      <c r="AH185" s="18"/>
      <c r="AI185" s="100" t="s">
        <v>123</v>
      </c>
      <c r="AJ185" s="31"/>
      <c r="AK185" s="18"/>
      <c r="AL185" s="18"/>
      <c r="AM185" s="7"/>
      <c r="AN185" s="7"/>
      <c r="AO185" s="7"/>
      <c r="AP185" s="7"/>
      <c r="AQ185" s="7">
        <f t="shared" si="71"/>
        <v>7</v>
      </c>
      <c r="AR185" s="3">
        <f>34*4</f>
        <v>136</v>
      </c>
      <c r="AS185" s="8">
        <f t="shared" si="70"/>
        <v>5.1470588235294115E-2</v>
      </c>
    </row>
    <row r="186" spans="1:45" ht="12.75" customHeight="1" x14ac:dyDescent="0.2">
      <c r="A186" s="137"/>
      <c r="B186" s="134" t="s">
        <v>74</v>
      </c>
      <c r="C186" s="82" t="s">
        <v>81</v>
      </c>
      <c r="D186" s="38"/>
      <c r="E186" s="74"/>
      <c r="F186" s="74"/>
      <c r="G186" s="74"/>
      <c r="H186" s="74"/>
      <c r="I186" s="74"/>
      <c r="J186" s="73" t="s">
        <v>100</v>
      </c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3" t="s">
        <v>100</v>
      </c>
      <c r="Y186" s="74"/>
      <c r="Z186" s="74"/>
      <c r="AA186" s="74"/>
      <c r="AB186" s="74"/>
      <c r="AC186" s="74"/>
      <c r="AD186" s="73" t="s">
        <v>100</v>
      </c>
      <c r="AE186" s="74"/>
      <c r="AF186" s="74"/>
      <c r="AG186" s="76" t="s">
        <v>109</v>
      </c>
      <c r="AH186" s="18"/>
      <c r="AI186" s="3"/>
      <c r="AJ186" s="31"/>
      <c r="AK186" s="73" t="s">
        <v>124</v>
      </c>
      <c r="AL186" s="18"/>
      <c r="AM186" s="7"/>
      <c r="AN186" s="7"/>
      <c r="AO186" s="7"/>
      <c r="AP186" s="7"/>
      <c r="AQ186" s="7">
        <f t="shared" si="71"/>
        <v>5</v>
      </c>
      <c r="AR186" s="3">
        <f>34*2</f>
        <v>68</v>
      </c>
      <c r="AS186" s="8">
        <f t="shared" si="70"/>
        <v>7.3529411764705885E-2</v>
      </c>
    </row>
    <row r="187" spans="1:45" ht="12.75" customHeight="1" x14ac:dyDescent="0.2">
      <c r="A187" s="137"/>
      <c r="B187" s="135"/>
      <c r="C187" s="82" t="s">
        <v>82</v>
      </c>
      <c r="D187" s="38"/>
      <c r="E187" s="74"/>
      <c r="F187" s="74"/>
      <c r="G187" s="74"/>
      <c r="H187" s="74"/>
      <c r="I187" s="74"/>
      <c r="J187" s="74"/>
      <c r="K187" s="73" t="s">
        <v>100</v>
      </c>
      <c r="L187" s="74"/>
      <c r="M187" s="74"/>
      <c r="N187" s="74"/>
      <c r="O187" s="74"/>
      <c r="P187" s="74"/>
      <c r="Q187" s="73" t="s">
        <v>100</v>
      </c>
      <c r="R187" s="74"/>
      <c r="S187" s="74"/>
      <c r="T187" s="74"/>
      <c r="U187" s="74"/>
      <c r="V187" s="73" t="s">
        <v>100</v>
      </c>
      <c r="W187" s="74"/>
      <c r="X187" s="74"/>
      <c r="Y187" s="74"/>
      <c r="Z187" s="74"/>
      <c r="AA187" s="74"/>
      <c r="AB187" s="73" t="s">
        <v>100</v>
      </c>
      <c r="AC187" s="74"/>
      <c r="AD187" s="74"/>
      <c r="AE187" s="74"/>
      <c r="AF187" s="74"/>
      <c r="AG187" s="76" t="s">
        <v>109</v>
      </c>
      <c r="AH187" s="18"/>
      <c r="AI187" s="3"/>
      <c r="AJ187" s="31"/>
      <c r="AK187" s="73" t="s">
        <v>124</v>
      </c>
      <c r="AL187" s="18"/>
      <c r="AM187" s="7"/>
      <c r="AN187" s="7"/>
      <c r="AO187" s="7"/>
      <c r="AP187" s="7"/>
      <c r="AQ187" s="7">
        <f t="shared" si="71"/>
        <v>6</v>
      </c>
      <c r="AR187" s="3">
        <f t="shared" ref="AR187" si="74">34*2</f>
        <v>68</v>
      </c>
      <c r="AS187" s="8">
        <f t="shared" si="70"/>
        <v>8.8235294117647065E-2</v>
      </c>
    </row>
    <row r="188" spans="1:45" x14ac:dyDescent="0.2">
      <c r="A188" s="137"/>
      <c r="B188" s="134" t="s">
        <v>75</v>
      </c>
      <c r="C188" s="82" t="s">
        <v>81</v>
      </c>
      <c r="D188" s="38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3" t="s">
        <v>100</v>
      </c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18"/>
      <c r="AI188" s="31"/>
      <c r="AJ188" s="99" t="s">
        <v>100</v>
      </c>
      <c r="AK188" s="18"/>
      <c r="AL188" s="18"/>
      <c r="AM188" s="7"/>
      <c r="AN188" s="7"/>
      <c r="AO188" s="7"/>
      <c r="AP188" s="7"/>
      <c r="AQ188" s="7">
        <f t="shared" si="71"/>
        <v>2</v>
      </c>
      <c r="AR188" s="3">
        <f>34*1</f>
        <v>34</v>
      </c>
      <c r="AS188" s="8">
        <f t="shared" si="70"/>
        <v>5.8823529411764705E-2</v>
      </c>
    </row>
    <row r="189" spans="1:45" x14ac:dyDescent="0.2">
      <c r="A189" s="137"/>
      <c r="B189" s="135"/>
      <c r="C189" s="82" t="s">
        <v>82</v>
      </c>
      <c r="D189" s="36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3" t="s">
        <v>100</v>
      </c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18"/>
      <c r="AI189" s="31"/>
      <c r="AJ189" s="99" t="s">
        <v>100</v>
      </c>
      <c r="AK189" s="18"/>
      <c r="AL189" s="18"/>
      <c r="AM189" s="7"/>
      <c r="AN189" s="7"/>
      <c r="AO189" s="7"/>
      <c r="AP189" s="7"/>
      <c r="AQ189" s="7">
        <f t="shared" si="71"/>
        <v>2</v>
      </c>
      <c r="AR189" s="3">
        <f t="shared" ref="AR189:AR191" si="75">34*1</f>
        <v>34</v>
      </c>
      <c r="AS189" s="8">
        <f t="shared" si="70"/>
        <v>5.8823529411764705E-2</v>
      </c>
    </row>
    <row r="190" spans="1:45" ht="12.75" customHeight="1" x14ac:dyDescent="0.2">
      <c r="A190" s="137"/>
      <c r="B190" s="134" t="s">
        <v>34</v>
      </c>
      <c r="C190" s="82" t="s">
        <v>81</v>
      </c>
      <c r="D190" s="38"/>
      <c r="E190" s="74"/>
      <c r="F190" s="74"/>
      <c r="G190" s="74"/>
      <c r="H190" s="74"/>
      <c r="I190" s="74"/>
      <c r="J190" s="74"/>
      <c r="K190" s="74"/>
      <c r="L190" s="73" t="s">
        <v>100</v>
      </c>
      <c r="M190" s="74"/>
      <c r="N190" s="74"/>
      <c r="O190" s="74"/>
      <c r="P190" s="74"/>
      <c r="Q190" s="74"/>
      <c r="R190" s="74"/>
      <c r="S190" s="74"/>
      <c r="T190" s="75"/>
      <c r="U190" s="74"/>
      <c r="V190" s="74"/>
      <c r="W190" s="74"/>
      <c r="X190" s="74"/>
      <c r="Y190" s="74"/>
      <c r="Z190" s="74"/>
      <c r="AA190" s="74"/>
      <c r="AB190" s="74"/>
      <c r="AC190" s="73" t="s">
        <v>100</v>
      </c>
      <c r="AD190" s="74"/>
      <c r="AE190" s="74"/>
      <c r="AF190" s="74"/>
      <c r="AG190" s="74"/>
      <c r="AH190" s="74"/>
      <c r="AI190" s="74"/>
      <c r="AJ190" s="31"/>
      <c r="AK190" s="76" t="s">
        <v>109</v>
      </c>
      <c r="AL190" s="18"/>
      <c r="AM190" s="7"/>
      <c r="AN190" s="7"/>
      <c r="AO190" s="7"/>
      <c r="AP190" s="7"/>
      <c r="AQ190" s="7">
        <f t="shared" si="71"/>
        <v>3</v>
      </c>
      <c r="AR190" s="3">
        <f t="shared" si="75"/>
        <v>34</v>
      </c>
      <c r="AS190" s="8">
        <f t="shared" si="70"/>
        <v>8.8235294117647065E-2</v>
      </c>
    </row>
    <row r="191" spans="1:45" ht="12.75" customHeight="1" x14ac:dyDescent="0.2">
      <c r="A191" s="137"/>
      <c r="B191" s="135"/>
      <c r="C191" s="82" t="s">
        <v>82</v>
      </c>
      <c r="D191" s="38"/>
      <c r="E191" s="74"/>
      <c r="F191" s="74"/>
      <c r="G191" s="74"/>
      <c r="H191" s="74"/>
      <c r="I191" s="74"/>
      <c r="J191" s="74"/>
      <c r="K191" s="74"/>
      <c r="L191" s="73" t="s">
        <v>100</v>
      </c>
      <c r="M191" s="74"/>
      <c r="N191" s="74"/>
      <c r="O191" s="74"/>
      <c r="P191" s="74"/>
      <c r="Q191" s="74"/>
      <c r="R191" s="74"/>
      <c r="S191" s="75"/>
      <c r="T191" s="75"/>
      <c r="U191" s="74"/>
      <c r="V191" s="74"/>
      <c r="W191" s="74"/>
      <c r="X191" s="74"/>
      <c r="Y191" s="74"/>
      <c r="Z191" s="74"/>
      <c r="AA191" s="74"/>
      <c r="AB191" s="74"/>
      <c r="AC191" s="73" t="s">
        <v>100</v>
      </c>
      <c r="AD191" s="74"/>
      <c r="AE191" s="74"/>
      <c r="AF191" s="74"/>
      <c r="AG191" s="74"/>
      <c r="AH191" s="74"/>
      <c r="AI191" s="74"/>
      <c r="AJ191" s="31"/>
      <c r="AK191" s="76" t="s">
        <v>109</v>
      </c>
      <c r="AL191" s="18"/>
      <c r="AM191" s="7"/>
      <c r="AN191" s="7"/>
      <c r="AO191" s="7"/>
      <c r="AP191" s="7"/>
      <c r="AQ191" s="7">
        <f t="shared" si="71"/>
        <v>3</v>
      </c>
      <c r="AR191" s="3">
        <f t="shared" si="75"/>
        <v>34</v>
      </c>
      <c r="AS191" s="8">
        <f t="shared" si="70"/>
        <v>8.8235294117647065E-2</v>
      </c>
    </row>
    <row r="192" spans="1:45" ht="12.75" customHeight="1" x14ac:dyDescent="0.2">
      <c r="A192" s="137"/>
      <c r="B192" s="134" t="s">
        <v>27</v>
      </c>
      <c r="C192" s="82" t="s">
        <v>81</v>
      </c>
      <c r="D192" s="36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5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31"/>
      <c r="AK192" s="76" t="s">
        <v>109</v>
      </c>
      <c r="AL192" s="18"/>
      <c r="AM192" s="7"/>
      <c r="AN192" s="7"/>
      <c r="AO192" s="7"/>
      <c r="AP192" s="7"/>
      <c r="AQ192" s="7">
        <f t="shared" si="71"/>
        <v>1</v>
      </c>
      <c r="AR192" s="3">
        <f t="shared" si="72"/>
        <v>102</v>
      </c>
      <c r="AS192" s="8">
        <f t="shared" si="70"/>
        <v>9.8039215686274508E-3</v>
      </c>
    </row>
    <row r="193" spans="1:45" ht="12.75" customHeight="1" x14ac:dyDescent="0.2">
      <c r="A193" s="137"/>
      <c r="B193" s="135"/>
      <c r="C193" s="82" t="s">
        <v>82</v>
      </c>
      <c r="D193" s="36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5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31"/>
      <c r="AK193" s="76" t="s">
        <v>109</v>
      </c>
      <c r="AL193" s="18"/>
      <c r="AM193" s="7"/>
      <c r="AN193" s="7"/>
      <c r="AO193" s="7"/>
      <c r="AP193" s="7"/>
      <c r="AQ193" s="7">
        <f t="shared" si="71"/>
        <v>1</v>
      </c>
      <c r="AR193" s="3">
        <f t="shared" si="72"/>
        <v>102</v>
      </c>
      <c r="AS193" s="8">
        <f t="shared" si="70"/>
        <v>9.8039215686274508E-3</v>
      </c>
    </row>
    <row r="194" spans="1:45" ht="12.75" customHeight="1" x14ac:dyDescent="0.2">
      <c r="A194" s="137"/>
      <c r="B194" s="134" t="s">
        <v>29</v>
      </c>
      <c r="C194" s="82" t="s">
        <v>81</v>
      </c>
      <c r="D194" s="36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30"/>
      <c r="T194" s="18"/>
      <c r="U194" s="74"/>
      <c r="V194" s="74"/>
      <c r="W194" s="74"/>
      <c r="X194" s="74"/>
      <c r="Y194" s="4"/>
      <c r="Z194" s="4"/>
      <c r="AA194" s="4"/>
      <c r="AB194" s="4"/>
      <c r="AC194" s="4"/>
      <c r="AD194" s="4"/>
      <c r="AE194" s="74"/>
      <c r="AF194" s="74"/>
      <c r="AG194" s="74"/>
      <c r="AH194" s="74"/>
      <c r="AI194" s="74"/>
      <c r="AJ194" s="31"/>
      <c r="AK194" s="76" t="s">
        <v>109</v>
      </c>
      <c r="AL194" s="18"/>
      <c r="AM194" s="7"/>
      <c r="AN194" s="7"/>
      <c r="AO194" s="7"/>
      <c r="AP194" s="7"/>
      <c r="AQ194" s="7">
        <f t="shared" si="71"/>
        <v>1</v>
      </c>
      <c r="AR194" s="3">
        <f>34*2</f>
        <v>68</v>
      </c>
      <c r="AS194" s="8">
        <f t="shared" si="70"/>
        <v>1.4705882352941176E-2</v>
      </c>
    </row>
    <row r="195" spans="1:45" ht="12.75" customHeight="1" x14ac:dyDescent="0.2">
      <c r="A195" s="137"/>
      <c r="B195" s="135"/>
      <c r="C195" s="82" t="s">
        <v>82</v>
      </c>
      <c r="D195" s="36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30"/>
      <c r="T195" s="18"/>
      <c r="U195" s="74"/>
      <c r="V195" s="74"/>
      <c r="W195" s="74"/>
      <c r="X195" s="74"/>
      <c r="Y195" s="4"/>
      <c r="Z195" s="4"/>
      <c r="AA195" s="4"/>
      <c r="AB195" s="4"/>
      <c r="AC195" s="4"/>
      <c r="AD195" s="4"/>
      <c r="AE195" s="74"/>
      <c r="AF195" s="74"/>
      <c r="AG195" s="74"/>
      <c r="AH195" s="74"/>
      <c r="AI195" s="74"/>
      <c r="AJ195" s="31"/>
      <c r="AK195" s="76" t="s">
        <v>109</v>
      </c>
      <c r="AL195" s="18"/>
      <c r="AM195" s="7"/>
      <c r="AN195" s="7"/>
      <c r="AO195" s="7"/>
      <c r="AP195" s="7"/>
      <c r="AQ195" s="7">
        <f t="shared" si="71"/>
        <v>1</v>
      </c>
      <c r="AR195" s="3">
        <f t="shared" ref="AR195:AR201" si="76">34*2</f>
        <v>68</v>
      </c>
      <c r="AS195" s="8">
        <f t="shared" si="70"/>
        <v>1.4705882352941176E-2</v>
      </c>
    </row>
    <row r="196" spans="1:45" ht="12.75" customHeight="1" x14ac:dyDescent="0.25">
      <c r="A196" s="137"/>
      <c r="B196" s="134" t="s">
        <v>33</v>
      </c>
      <c r="C196" s="82" t="s">
        <v>81</v>
      </c>
      <c r="D196" s="98"/>
      <c r="E196" s="18"/>
      <c r="F196" s="18"/>
      <c r="G196" s="18"/>
      <c r="H196" s="18"/>
      <c r="I196" s="18"/>
      <c r="J196" s="18"/>
      <c r="K196" s="120" t="s">
        <v>100</v>
      </c>
      <c r="L196" s="18"/>
      <c r="M196" s="18"/>
      <c r="N196" s="18"/>
      <c r="O196" s="18"/>
      <c r="P196" s="74"/>
      <c r="Q196" s="74"/>
      <c r="R196" s="74"/>
      <c r="S196" s="119"/>
      <c r="T196" s="74"/>
      <c r="U196" s="74"/>
      <c r="V196" s="74"/>
      <c r="W196" s="74"/>
      <c r="X196" s="74"/>
      <c r="Y196" s="74"/>
      <c r="Z196" s="74"/>
      <c r="AA196" s="74"/>
      <c r="AB196" s="120" t="s">
        <v>100</v>
      </c>
      <c r="AC196" s="74"/>
      <c r="AD196" s="74"/>
      <c r="AE196" s="74"/>
      <c r="AF196" s="74"/>
      <c r="AG196" s="74"/>
      <c r="AH196" s="74"/>
      <c r="AI196" s="74"/>
      <c r="AJ196" s="31"/>
      <c r="AK196" s="76" t="s">
        <v>109</v>
      </c>
      <c r="AL196" s="18"/>
      <c r="AM196" s="7"/>
      <c r="AN196" s="7"/>
      <c r="AO196" s="7"/>
      <c r="AP196" s="7"/>
      <c r="AQ196" s="7">
        <f t="shared" si="71"/>
        <v>3</v>
      </c>
      <c r="AR196" s="3">
        <f t="shared" si="76"/>
        <v>68</v>
      </c>
      <c r="AS196" s="8">
        <f t="shared" si="70"/>
        <v>4.4117647058823532E-2</v>
      </c>
    </row>
    <row r="197" spans="1:45" ht="12.75" customHeight="1" x14ac:dyDescent="0.25">
      <c r="A197" s="137"/>
      <c r="B197" s="135"/>
      <c r="C197" s="82" t="s">
        <v>82</v>
      </c>
      <c r="D197" s="98"/>
      <c r="E197" s="18"/>
      <c r="F197" s="18"/>
      <c r="G197" s="18"/>
      <c r="H197" s="18"/>
      <c r="I197" s="18"/>
      <c r="J197" s="18"/>
      <c r="K197" s="120" t="s">
        <v>100</v>
      </c>
      <c r="L197" s="18"/>
      <c r="M197" s="18"/>
      <c r="N197" s="18"/>
      <c r="O197" s="18"/>
      <c r="P197" s="74"/>
      <c r="Q197" s="74"/>
      <c r="R197" s="74"/>
      <c r="S197" s="119"/>
      <c r="T197" s="74"/>
      <c r="U197" s="74"/>
      <c r="V197" s="74"/>
      <c r="W197" s="74"/>
      <c r="X197" s="74"/>
      <c r="Y197" s="74"/>
      <c r="Z197" s="74"/>
      <c r="AA197" s="74"/>
      <c r="AB197" s="120" t="s">
        <v>100</v>
      </c>
      <c r="AC197" s="74"/>
      <c r="AD197" s="74"/>
      <c r="AE197" s="74"/>
      <c r="AF197" s="74"/>
      <c r="AG197" s="74"/>
      <c r="AH197" s="74"/>
      <c r="AI197" s="77"/>
      <c r="AJ197" s="31"/>
      <c r="AK197" s="76" t="s">
        <v>109</v>
      </c>
      <c r="AL197" s="18"/>
      <c r="AM197" s="7"/>
      <c r="AN197" s="7"/>
      <c r="AO197" s="7"/>
      <c r="AP197" s="7"/>
      <c r="AQ197" s="7">
        <f t="shared" si="71"/>
        <v>3</v>
      </c>
      <c r="AR197" s="3">
        <f t="shared" si="76"/>
        <v>68</v>
      </c>
      <c r="AS197" s="8">
        <f t="shared" si="70"/>
        <v>4.4117647058823532E-2</v>
      </c>
    </row>
    <row r="198" spans="1:45" ht="12.75" customHeight="1" x14ac:dyDescent="0.25">
      <c r="A198" s="137"/>
      <c r="B198" s="136" t="s">
        <v>36</v>
      </c>
      <c r="C198" s="82" t="s">
        <v>81</v>
      </c>
      <c r="D198" s="98"/>
      <c r="E198" s="18"/>
      <c r="F198" s="3"/>
      <c r="G198" s="120" t="s">
        <v>101</v>
      </c>
      <c r="H198" s="18"/>
      <c r="I198" s="18"/>
      <c r="J198" s="3"/>
      <c r="K198" s="18"/>
      <c r="L198" s="18"/>
      <c r="M198" s="18"/>
      <c r="N198" s="18"/>
      <c r="O198" s="18"/>
      <c r="P198" s="74"/>
      <c r="Q198" s="74"/>
      <c r="R198" s="74"/>
      <c r="S198" s="75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31"/>
      <c r="AK198" s="76" t="s">
        <v>109</v>
      </c>
      <c r="AL198" s="18"/>
      <c r="AM198" s="7"/>
      <c r="AN198" s="7"/>
      <c r="AO198" s="7"/>
      <c r="AP198" s="7"/>
      <c r="AQ198" s="7">
        <f t="shared" ref="AQ198:AQ209" si="77">COUNTA(E198:AP198)</f>
        <v>2</v>
      </c>
      <c r="AR198" s="3">
        <f t="shared" si="76"/>
        <v>68</v>
      </c>
      <c r="AS198" s="8">
        <f t="shared" si="70"/>
        <v>2.9411764705882353E-2</v>
      </c>
    </row>
    <row r="199" spans="1:45" ht="12.75" customHeight="1" x14ac:dyDescent="0.25">
      <c r="A199" s="137"/>
      <c r="B199" s="136"/>
      <c r="C199" s="82" t="s">
        <v>82</v>
      </c>
      <c r="D199" s="98"/>
      <c r="E199" s="18"/>
      <c r="F199" s="3"/>
      <c r="G199" s="120" t="s">
        <v>101</v>
      </c>
      <c r="H199" s="18"/>
      <c r="I199" s="18"/>
      <c r="J199" s="3"/>
      <c r="K199" s="18"/>
      <c r="L199" s="18"/>
      <c r="M199" s="18"/>
      <c r="N199" s="18"/>
      <c r="O199" s="18"/>
      <c r="P199" s="74"/>
      <c r="Q199" s="74"/>
      <c r="R199" s="74"/>
      <c r="S199" s="75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31"/>
      <c r="AK199" s="76" t="s">
        <v>109</v>
      </c>
      <c r="AL199" s="18"/>
      <c r="AM199" s="7"/>
      <c r="AN199" s="7"/>
      <c r="AO199" s="7"/>
      <c r="AP199" s="7"/>
      <c r="AQ199" s="7">
        <f t="shared" si="77"/>
        <v>2</v>
      </c>
      <c r="AR199" s="3">
        <f t="shared" si="76"/>
        <v>68</v>
      </c>
      <c r="AS199" s="8">
        <f t="shared" si="70"/>
        <v>2.9411764705882353E-2</v>
      </c>
    </row>
    <row r="200" spans="1:45" ht="12.75" customHeight="1" x14ac:dyDescent="0.2">
      <c r="A200" s="137"/>
      <c r="B200" s="136" t="s">
        <v>28</v>
      </c>
      <c r="C200" s="82" t="s">
        <v>81</v>
      </c>
      <c r="D200" s="36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30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74"/>
      <c r="AF200" s="74"/>
      <c r="AG200" s="74"/>
      <c r="AH200" s="74"/>
      <c r="AI200" s="74"/>
      <c r="AJ200" s="31"/>
      <c r="AK200" s="76" t="s">
        <v>109</v>
      </c>
      <c r="AL200" s="18"/>
      <c r="AM200" s="7"/>
      <c r="AN200" s="7"/>
      <c r="AO200" s="7"/>
      <c r="AP200" s="7"/>
      <c r="AQ200" s="7">
        <f t="shared" si="77"/>
        <v>1</v>
      </c>
      <c r="AR200" s="3">
        <f t="shared" si="76"/>
        <v>68</v>
      </c>
      <c r="AS200" s="8">
        <f t="shared" si="70"/>
        <v>1.4705882352941176E-2</v>
      </c>
    </row>
    <row r="201" spans="1:45" ht="12.75" customHeight="1" x14ac:dyDescent="0.2">
      <c r="A201" s="137"/>
      <c r="B201" s="136"/>
      <c r="C201" s="82" t="s">
        <v>82</v>
      </c>
      <c r="D201" s="36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30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74"/>
      <c r="AF201" s="74"/>
      <c r="AG201" s="74"/>
      <c r="AH201" s="74"/>
      <c r="AI201" s="74"/>
      <c r="AJ201" s="31"/>
      <c r="AK201" s="76" t="s">
        <v>109</v>
      </c>
      <c r="AL201" s="18"/>
      <c r="AM201" s="7"/>
      <c r="AN201" s="7"/>
      <c r="AO201" s="7"/>
      <c r="AP201" s="7"/>
      <c r="AQ201" s="7">
        <f t="shared" si="77"/>
        <v>1</v>
      </c>
      <c r="AR201" s="3">
        <f t="shared" si="76"/>
        <v>68</v>
      </c>
      <c r="AS201" s="8">
        <f t="shared" si="70"/>
        <v>1.4705882352941176E-2</v>
      </c>
    </row>
    <row r="202" spans="1:45" ht="12.75" customHeight="1" x14ac:dyDescent="0.2">
      <c r="A202" s="137"/>
      <c r="B202" s="136" t="s">
        <v>43</v>
      </c>
      <c r="C202" s="82" t="s">
        <v>81</v>
      </c>
      <c r="D202" s="36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30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74"/>
      <c r="AF202" s="74"/>
      <c r="AG202" s="74"/>
      <c r="AH202" s="74"/>
      <c r="AI202" s="77"/>
      <c r="AJ202" s="31"/>
      <c r="AK202" s="18"/>
      <c r="AL202" s="18"/>
      <c r="AM202" s="7"/>
      <c r="AN202" s="7"/>
      <c r="AO202" s="7"/>
      <c r="AP202" s="7"/>
      <c r="AQ202" s="7">
        <f t="shared" si="77"/>
        <v>0</v>
      </c>
      <c r="AR202" s="3">
        <f>34*1</f>
        <v>34</v>
      </c>
      <c r="AS202" s="8">
        <f t="shared" si="70"/>
        <v>0</v>
      </c>
    </row>
    <row r="203" spans="1:45" ht="12.75" customHeight="1" x14ac:dyDescent="0.2">
      <c r="A203" s="137"/>
      <c r="B203" s="136"/>
      <c r="C203" s="82" t="s">
        <v>82</v>
      </c>
      <c r="D203" s="36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30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31"/>
      <c r="AJ203" s="31"/>
      <c r="AK203" s="18"/>
      <c r="AL203" s="18"/>
      <c r="AM203" s="7"/>
      <c r="AN203" s="7"/>
      <c r="AO203" s="7"/>
      <c r="AP203" s="7"/>
      <c r="AQ203" s="7">
        <f t="shared" si="77"/>
        <v>0</v>
      </c>
      <c r="AR203" s="3">
        <f t="shared" ref="AR203:AR207" si="78">34*1</f>
        <v>34</v>
      </c>
      <c r="AS203" s="8">
        <f t="shared" si="70"/>
        <v>0</v>
      </c>
    </row>
    <row r="204" spans="1:45" ht="12.75" customHeight="1" x14ac:dyDescent="0.2">
      <c r="A204" s="137"/>
      <c r="B204" s="136" t="s">
        <v>63</v>
      </c>
      <c r="C204" s="82" t="s">
        <v>81</v>
      </c>
      <c r="D204" s="36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30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31"/>
      <c r="AJ204" s="31"/>
      <c r="AK204" s="18"/>
      <c r="AL204" s="18"/>
      <c r="AM204" s="7"/>
      <c r="AN204" s="7"/>
      <c r="AO204" s="7"/>
      <c r="AP204" s="7"/>
      <c r="AQ204" s="7">
        <f t="shared" si="77"/>
        <v>0</v>
      </c>
      <c r="AR204" s="3">
        <f t="shared" si="78"/>
        <v>34</v>
      </c>
      <c r="AS204" s="8">
        <f t="shared" si="70"/>
        <v>0</v>
      </c>
    </row>
    <row r="205" spans="1:45" ht="12.75" customHeight="1" x14ac:dyDescent="0.2">
      <c r="A205" s="137"/>
      <c r="B205" s="136"/>
      <c r="C205" s="82" t="s">
        <v>82</v>
      </c>
      <c r="D205" s="36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30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31"/>
      <c r="AJ205" s="31"/>
      <c r="AK205" s="18"/>
      <c r="AL205" s="18"/>
      <c r="AM205" s="7"/>
      <c r="AN205" s="7"/>
      <c r="AO205" s="7"/>
      <c r="AP205" s="7"/>
      <c r="AQ205" s="7">
        <f t="shared" si="77"/>
        <v>0</v>
      </c>
      <c r="AR205" s="3">
        <f t="shared" si="78"/>
        <v>34</v>
      </c>
      <c r="AS205" s="8">
        <f t="shared" si="70"/>
        <v>0</v>
      </c>
    </row>
    <row r="206" spans="1:45" ht="12.75" customHeight="1" x14ac:dyDescent="0.2">
      <c r="A206" s="137"/>
      <c r="B206" s="136" t="s">
        <v>80</v>
      </c>
      <c r="C206" s="82" t="s">
        <v>81</v>
      </c>
      <c r="D206" s="36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30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31"/>
      <c r="AJ206" s="31"/>
      <c r="AK206" s="18"/>
      <c r="AL206" s="18"/>
      <c r="AM206" s="7"/>
      <c r="AN206" s="7"/>
      <c r="AO206" s="7"/>
      <c r="AP206" s="7"/>
      <c r="AQ206" s="7">
        <f t="shared" si="77"/>
        <v>0</v>
      </c>
      <c r="AR206" s="3">
        <f t="shared" si="78"/>
        <v>34</v>
      </c>
      <c r="AS206" s="8">
        <f t="shared" si="70"/>
        <v>0</v>
      </c>
    </row>
    <row r="207" spans="1:45" ht="12.75" customHeight="1" x14ac:dyDescent="0.2">
      <c r="A207" s="137"/>
      <c r="B207" s="136"/>
      <c r="C207" s="82" t="s">
        <v>82</v>
      </c>
      <c r="D207" s="36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30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31"/>
      <c r="AJ207" s="31"/>
      <c r="AK207" s="18"/>
      <c r="AL207" s="18"/>
      <c r="AM207" s="7"/>
      <c r="AN207" s="7"/>
      <c r="AO207" s="7"/>
      <c r="AP207" s="7"/>
      <c r="AQ207" s="7">
        <f t="shared" si="77"/>
        <v>0</v>
      </c>
      <c r="AR207" s="3">
        <f t="shared" si="78"/>
        <v>34</v>
      </c>
      <c r="AS207" s="8">
        <f t="shared" si="70"/>
        <v>0</v>
      </c>
    </row>
    <row r="208" spans="1:45" ht="12.75" customHeight="1" x14ac:dyDescent="0.2">
      <c r="A208" s="137"/>
      <c r="B208" s="136" t="s">
        <v>56</v>
      </c>
      <c r="C208" s="82" t="s">
        <v>81</v>
      </c>
      <c r="D208" s="36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30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31"/>
      <c r="AJ208" s="31"/>
      <c r="AK208" s="18"/>
      <c r="AL208" s="18"/>
      <c r="AM208" s="7"/>
      <c r="AN208" s="7"/>
      <c r="AO208" s="7"/>
      <c r="AP208" s="7"/>
      <c r="AQ208" s="7">
        <f t="shared" si="77"/>
        <v>0</v>
      </c>
      <c r="AR208" s="3">
        <f>34*2</f>
        <v>68</v>
      </c>
      <c r="AS208" s="8">
        <f t="shared" si="70"/>
        <v>0</v>
      </c>
    </row>
    <row r="209" spans="1:45" ht="12.75" customHeight="1" x14ac:dyDescent="0.2">
      <c r="A209" s="137"/>
      <c r="B209" s="136"/>
      <c r="C209" s="82" t="s">
        <v>82</v>
      </c>
      <c r="D209" s="42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30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31"/>
      <c r="AJ209" s="31"/>
      <c r="AK209" s="18"/>
      <c r="AL209" s="18"/>
      <c r="AM209" s="7"/>
      <c r="AN209" s="7"/>
      <c r="AO209" s="7"/>
      <c r="AP209" s="7"/>
      <c r="AQ209" s="7">
        <f t="shared" si="77"/>
        <v>0</v>
      </c>
      <c r="AR209" s="3">
        <f t="shared" ref="AR209" si="79">34*2</f>
        <v>68</v>
      </c>
      <c r="AS209" s="8">
        <f t="shared" si="70"/>
        <v>0</v>
      </c>
    </row>
    <row r="210" spans="1:45" ht="27" customHeight="1" x14ac:dyDescent="0.2">
      <c r="A210" s="51"/>
      <c r="B210" s="52"/>
      <c r="C210" s="52"/>
      <c r="D210" s="52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1"/>
      <c r="AN210" s="51"/>
      <c r="AO210" s="51"/>
      <c r="AP210" s="51"/>
      <c r="AQ210" s="51"/>
      <c r="AR210" s="51"/>
      <c r="AS210" s="51"/>
    </row>
    <row r="211" spans="1:45" s="2" customFormat="1" ht="81.75" customHeight="1" x14ac:dyDescent="0.2">
      <c r="A211" s="151" t="s">
        <v>37</v>
      </c>
      <c r="B211" s="151"/>
      <c r="C211" s="151"/>
      <c r="D211" s="151"/>
      <c r="E211" s="149" t="s">
        <v>119</v>
      </c>
      <c r="F211" s="149"/>
      <c r="G211" s="149"/>
      <c r="H211" s="149"/>
      <c r="I211" s="149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/>
      <c r="AH211" s="150"/>
      <c r="AI211" s="150"/>
      <c r="AJ211" s="150"/>
      <c r="AK211" s="150"/>
      <c r="AL211" s="150"/>
      <c r="AM211" s="150"/>
      <c r="AN211" s="150"/>
      <c r="AO211" s="150"/>
      <c r="AP211" s="150"/>
      <c r="AQ211" s="158" t="s">
        <v>19</v>
      </c>
      <c r="AR211" s="184" t="s">
        <v>21</v>
      </c>
      <c r="AS211" s="187" t="s">
        <v>20</v>
      </c>
    </row>
    <row r="212" spans="1:45" s="2" customFormat="1" ht="21.75" customHeight="1" x14ac:dyDescent="0.2">
      <c r="A212" s="136" t="s">
        <v>0</v>
      </c>
      <c r="B212" s="136"/>
      <c r="C212" s="136"/>
      <c r="D212" s="14" t="s">
        <v>17</v>
      </c>
      <c r="E212" s="136" t="s">
        <v>1</v>
      </c>
      <c r="F212" s="136"/>
      <c r="G212" s="136"/>
      <c r="H212" s="136"/>
      <c r="I212" s="136" t="s">
        <v>2</v>
      </c>
      <c r="J212" s="136"/>
      <c r="K212" s="136"/>
      <c r="L212" s="136"/>
      <c r="M212" s="136" t="s">
        <v>3</v>
      </c>
      <c r="N212" s="136"/>
      <c r="O212" s="136"/>
      <c r="P212" s="136"/>
      <c r="Q212" s="136" t="s">
        <v>4</v>
      </c>
      <c r="R212" s="136"/>
      <c r="S212" s="136"/>
      <c r="T212" s="136"/>
      <c r="U212" s="136" t="s">
        <v>5</v>
      </c>
      <c r="V212" s="136"/>
      <c r="W212" s="136"/>
      <c r="X212" s="136" t="s">
        <v>6</v>
      </c>
      <c r="Y212" s="136"/>
      <c r="Z212" s="136"/>
      <c r="AA212" s="136"/>
      <c r="AB212" s="126" t="s">
        <v>7</v>
      </c>
      <c r="AC212" s="127"/>
      <c r="AD212" s="127"/>
      <c r="AE212" s="128"/>
      <c r="AF212" s="126" t="s">
        <v>8</v>
      </c>
      <c r="AG212" s="127"/>
      <c r="AH212" s="127"/>
      <c r="AI212" s="128"/>
      <c r="AJ212" s="136" t="s">
        <v>9</v>
      </c>
      <c r="AK212" s="136"/>
      <c r="AL212" s="136"/>
      <c r="AM212" s="136" t="s">
        <v>10</v>
      </c>
      <c r="AN212" s="136"/>
      <c r="AO212" s="136"/>
      <c r="AP212" s="136"/>
      <c r="AQ212" s="158"/>
      <c r="AR212" s="184"/>
      <c r="AS212" s="187"/>
    </row>
    <row r="213" spans="1:45" s="6" customFormat="1" ht="11.25" customHeight="1" x14ac:dyDescent="0.2">
      <c r="A213" s="136"/>
      <c r="B213" s="136"/>
      <c r="C213" s="136"/>
      <c r="D213" s="14" t="s">
        <v>18</v>
      </c>
      <c r="E213" s="5">
        <v>1</v>
      </c>
      <c r="F213" s="5">
        <v>2</v>
      </c>
      <c r="G213" s="5">
        <v>3</v>
      </c>
      <c r="H213" s="5">
        <v>4</v>
      </c>
      <c r="I213" s="5">
        <v>5</v>
      </c>
      <c r="J213" s="5">
        <v>6</v>
      </c>
      <c r="K213" s="5">
        <v>7</v>
      </c>
      <c r="L213" s="5">
        <v>8</v>
      </c>
      <c r="M213" s="5">
        <v>9</v>
      </c>
      <c r="N213" s="5">
        <v>10</v>
      </c>
      <c r="O213" s="5">
        <v>11</v>
      </c>
      <c r="P213" s="5">
        <v>12</v>
      </c>
      <c r="Q213" s="5">
        <v>13</v>
      </c>
      <c r="R213" s="5">
        <v>14</v>
      </c>
      <c r="S213" s="5">
        <v>15</v>
      </c>
      <c r="T213" s="5">
        <v>16</v>
      </c>
      <c r="U213" s="5">
        <v>17</v>
      </c>
      <c r="V213" s="5">
        <v>18</v>
      </c>
      <c r="W213" s="5">
        <v>19</v>
      </c>
      <c r="X213" s="5">
        <v>20</v>
      </c>
      <c r="Y213" s="5">
        <v>21</v>
      </c>
      <c r="Z213" s="5">
        <v>22</v>
      </c>
      <c r="AA213" s="5">
        <v>23</v>
      </c>
      <c r="AB213" s="5">
        <v>24</v>
      </c>
      <c r="AC213" s="5">
        <v>25</v>
      </c>
      <c r="AD213" s="5">
        <v>26</v>
      </c>
      <c r="AE213" s="5">
        <v>27</v>
      </c>
      <c r="AF213" s="5">
        <v>28</v>
      </c>
      <c r="AG213" s="5">
        <v>29</v>
      </c>
      <c r="AH213" s="5">
        <v>30</v>
      </c>
      <c r="AI213" s="5">
        <v>31</v>
      </c>
      <c r="AJ213" s="5">
        <v>32</v>
      </c>
      <c r="AK213" s="5">
        <v>33</v>
      </c>
      <c r="AL213" s="5">
        <v>34</v>
      </c>
      <c r="AM213" s="5">
        <v>35</v>
      </c>
      <c r="AN213" s="5">
        <v>36</v>
      </c>
      <c r="AO213" s="5">
        <v>37</v>
      </c>
      <c r="AP213" s="5">
        <v>38</v>
      </c>
      <c r="AQ213" s="158"/>
      <c r="AR213" s="184"/>
      <c r="AS213" s="187"/>
    </row>
    <row r="214" spans="1:45" ht="12.75" customHeight="1" x14ac:dyDescent="0.2">
      <c r="A214" s="137" t="s">
        <v>24</v>
      </c>
      <c r="B214" s="134" t="s">
        <v>12</v>
      </c>
      <c r="C214" s="37" t="s">
        <v>83</v>
      </c>
      <c r="D214" s="38"/>
      <c r="E214" s="101"/>
      <c r="F214" s="101"/>
      <c r="G214" s="101"/>
      <c r="H214" s="106" t="s">
        <v>102</v>
      </c>
      <c r="I214" s="101"/>
      <c r="J214" s="101"/>
      <c r="K214" s="106" t="s">
        <v>100</v>
      </c>
      <c r="L214" s="101"/>
      <c r="M214" s="101"/>
      <c r="N214" s="101"/>
      <c r="O214" s="101"/>
      <c r="P214" s="101"/>
      <c r="Q214" s="101"/>
      <c r="R214" s="106" t="s">
        <v>100</v>
      </c>
      <c r="S214" s="106" t="s">
        <v>115</v>
      </c>
      <c r="T214" s="101"/>
      <c r="U214" s="108"/>
      <c r="V214" s="108"/>
      <c r="W214" s="102" t="s">
        <v>103</v>
      </c>
      <c r="X214" s="108"/>
      <c r="Y214" s="102" t="s">
        <v>112</v>
      </c>
      <c r="Z214" s="106" t="s">
        <v>100</v>
      </c>
      <c r="AA214" s="108"/>
      <c r="AB214" s="103"/>
      <c r="AC214" s="106" t="s">
        <v>100</v>
      </c>
      <c r="AD214" s="108"/>
      <c r="AE214" s="108"/>
      <c r="AF214" s="106" t="s">
        <v>100</v>
      </c>
      <c r="AG214" s="108"/>
      <c r="AH214" s="108"/>
      <c r="AI214" s="108"/>
      <c r="AJ214" s="108"/>
      <c r="AK214" s="108"/>
      <c r="AL214" s="106" t="s">
        <v>100</v>
      </c>
      <c r="AM214" s="110"/>
      <c r="AN214" s="110"/>
      <c r="AO214" s="110"/>
      <c r="AP214" s="110"/>
      <c r="AQ214" s="7">
        <f>COUNTA(E214:AP214)</f>
        <v>10</v>
      </c>
      <c r="AR214" s="3">
        <f>34*3</f>
        <v>102</v>
      </c>
      <c r="AS214" s="8">
        <f t="shared" ref="AS214:AS261" si="80">AQ214/AR214</f>
        <v>9.8039215686274508E-2</v>
      </c>
    </row>
    <row r="215" spans="1:45" ht="12.75" customHeight="1" x14ac:dyDescent="0.2">
      <c r="A215" s="137"/>
      <c r="B215" s="135"/>
      <c r="C215" s="71" t="s">
        <v>84</v>
      </c>
      <c r="D215" s="38"/>
      <c r="E215" s="101"/>
      <c r="F215" s="101"/>
      <c r="G215" s="101"/>
      <c r="H215" s="106" t="s">
        <v>102</v>
      </c>
      <c r="I215" s="101"/>
      <c r="J215" s="101"/>
      <c r="K215" s="106" t="s">
        <v>100</v>
      </c>
      <c r="L215" s="101"/>
      <c r="M215" s="101"/>
      <c r="N215" s="101"/>
      <c r="O215" s="101"/>
      <c r="P215" s="101"/>
      <c r="Q215" s="101"/>
      <c r="R215" s="106" t="s">
        <v>100</v>
      </c>
      <c r="S215" s="106" t="s">
        <v>115</v>
      </c>
      <c r="T215" s="101"/>
      <c r="U215" s="108"/>
      <c r="V215" s="108"/>
      <c r="W215" s="102" t="s">
        <v>103</v>
      </c>
      <c r="X215" s="108"/>
      <c r="Y215" s="102" t="s">
        <v>112</v>
      </c>
      <c r="AA215" s="106" t="s">
        <v>100</v>
      </c>
      <c r="AB215" s="103"/>
      <c r="AC215" s="106" t="s">
        <v>100</v>
      </c>
      <c r="AD215" s="108"/>
      <c r="AE215" s="108"/>
      <c r="AF215" s="106" t="s">
        <v>100</v>
      </c>
      <c r="AG215" s="108"/>
      <c r="AH215" s="108"/>
      <c r="AI215" s="108"/>
      <c r="AJ215" s="108"/>
      <c r="AK215" s="108"/>
      <c r="AL215" s="106" t="s">
        <v>100</v>
      </c>
      <c r="AM215" s="110"/>
      <c r="AN215" s="110"/>
      <c r="AO215" s="110"/>
      <c r="AP215" s="110"/>
      <c r="AQ215" s="7">
        <f t="shared" ref="AQ215:AQ252" si="81">COUNTA(E215:AP215)</f>
        <v>10</v>
      </c>
      <c r="AR215" s="3">
        <f t="shared" ref="AR215:AR216" si="82">34*3</f>
        <v>102</v>
      </c>
      <c r="AS215" s="8">
        <f t="shared" si="80"/>
        <v>9.8039215686274508E-2</v>
      </c>
    </row>
    <row r="216" spans="1:45" ht="12.75" customHeight="1" x14ac:dyDescent="0.2">
      <c r="A216" s="137"/>
      <c r="B216" s="135"/>
      <c r="C216" s="71" t="s">
        <v>85</v>
      </c>
      <c r="D216" s="38"/>
      <c r="E216" s="101"/>
      <c r="F216" s="106" t="s">
        <v>102</v>
      </c>
      <c r="G216" s="101"/>
      <c r="H216" s="101"/>
      <c r="I216" s="101"/>
      <c r="J216" s="106" t="s">
        <v>100</v>
      </c>
      <c r="K216" s="101"/>
      <c r="L216" s="101"/>
      <c r="M216" s="101"/>
      <c r="N216" s="101"/>
      <c r="O216" s="101"/>
      <c r="P216" s="106" t="s">
        <v>100</v>
      </c>
      <c r="Q216" s="101"/>
      <c r="R216" s="101"/>
      <c r="S216" s="106" t="s">
        <v>115</v>
      </c>
      <c r="T216" s="101"/>
      <c r="U216" s="108"/>
      <c r="V216" s="108"/>
      <c r="W216" s="102" t="s">
        <v>103</v>
      </c>
      <c r="X216" s="108"/>
      <c r="Y216" s="102" t="s">
        <v>112</v>
      </c>
      <c r="AA216" s="106" t="s">
        <v>100</v>
      </c>
      <c r="AB216" s="103"/>
      <c r="AC216" s="108"/>
      <c r="AD216" s="106" t="s">
        <v>100</v>
      </c>
      <c r="AE216" s="108"/>
      <c r="AF216" s="108"/>
      <c r="AG216" s="108"/>
      <c r="AH216" s="106" t="s">
        <v>100</v>
      </c>
      <c r="AI216" s="108"/>
      <c r="AJ216" s="108"/>
      <c r="AK216" s="106" t="s">
        <v>100</v>
      </c>
      <c r="AL216" s="101"/>
      <c r="AM216" s="110"/>
      <c r="AN216" s="110"/>
      <c r="AO216" s="110"/>
      <c r="AP216" s="110"/>
      <c r="AQ216" s="7">
        <f t="shared" si="81"/>
        <v>10</v>
      </c>
      <c r="AR216" s="3">
        <f t="shared" si="82"/>
        <v>102</v>
      </c>
      <c r="AS216" s="79">
        <f t="shared" si="80"/>
        <v>9.8039215686274508E-2</v>
      </c>
    </row>
    <row r="217" spans="1:45" ht="12.75" customHeight="1" x14ac:dyDescent="0.2">
      <c r="A217" s="137"/>
      <c r="B217" s="134" t="s">
        <v>26</v>
      </c>
      <c r="C217" s="71" t="s">
        <v>83</v>
      </c>
      <c r="D217" s="38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8"/>
      <c r="T217" s="108"/>
      <c r="U217" s="108"/>
      <c r="V217" s="106" t="s">
        <v>100</v>
      </c>
      <c r="W217" s="108"/>
      <c r="X217" s="108"/>
      <c r="Y217" s="108"/>
      <c r="Z217" s="108"/>
      <c r="AA217" s="108"/>
      <c r="AB217" s="108"/>
      <c r="AC217" s="103"/>
      <c r="AD217" s="108"/>
      <c r="AE217" s="106" t="s">
        <v>103</v>
      </c>
      <c r="AF217" s="108"/>
      <c r="AG217" s="108"/>
      <c r="AH217" s="108"/>
      <c r="AI217" s="108"/>
      <c r="AJ217" s="106" t="s">
        <v>100</v>
      </c>
      <c r="AK217" s="108"/>
      <c r="AL217" s="108"/>
      <c r="AM217" s="110"/>
      <c r="AN217" s="110"/>
      <c r="AO217" s="110"/>
      <c r="AP217" s="110"/>
      <c r="AQ217" s="7">
        <f t="shared" si="81"/>
        <v>3</v>
      </c>
      <c r="AR217" s="3">
        <f t="shared" ref="AR217:AR225" si="83">34*3</f>
        <v>102</v>
      </c>
      <c r="AS217" s="8">
        <f t="shared" si="80"/>
        <v>2.9411764705882353E-2</v>
      </c>
    </row>
    <row r="218" spans="1:45" ht="12.75" customHeight="1" x14ac:dyDescent="0.2">
      <c r="A218" s="137"/>
      <c r="B218" s="135"/>
      <c r="C218" s="71" t="s">
        <v>84</v>
      </c>
      <c r="D218" s="38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8"/>
      <c r="T218" s="108"/>
      <c r="U218" s="108"/>
      <c r="V218" s="106" t="s">
        <v>100</v>
      </c>
      <c r="W218" s="108"/>
      <c r="X218" s="108"/>
      <c r="Y218" s="108"/>
      <c r="Z218" s="108"/>
      <c r="AA218" s="108"/>
      <c r="AB218" s="108"/>
      <c r="AC218" s="103"/>
      <c r="AD218" s="108"/>
      <c r="AE218" s="106" t="s">
        <v>103</v>
      </c>
      <c r="AF218" s="108"/>
      <c r="AG218" s="108"/>
      <c r="AH218" s="108"/>
      <c r="AI218" s="108"/>
      <c r="AJ218" s="106" t="s">
        <v>100</v>
      </c>
      <c r="AK218" s="108"/>
      <c r="AL218" s="108"/>
      <c r="AM218" s="110"/>
      <c r="AN218" s="110"/>
      <c r="AO218" s="110"/>
      <c r="AP218" s="110"/>
      <c r="AQ218" s="7">
        <f t="shared" si="81"/>
        <v>3</v>
      </c>
      <c r="AR218" s="3">
        <f t="shared" si="83"/>
        <v>102</v>
      </c>
      <c r="AS218" s="8">
        <f t="shared" si="80"/>
        <v>2.9411764705882353E-2</v>
      </c>
    </row>
    <row r="219" spans="1:45" ht="12.75" customHeight="1" x14ac:dyDescent="0.2">
      <c r="A219" s="137"/>
      <c r="B219" s="135"/>
      <c r="C219" s="71" t="s">
        <v>85</v>
      </c>
      <c r="D219" s="38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8"/>
      <c r="T219" s="106" t="s">
        <v>100</v>
      </c>
      <c r="U219" s="108"/>
      <c r="V219" s="108"/>
      <c r="W219" s="108"/>
      <c r="X219" s="108"/>
      <c r="Y219" s="108"/>
      <c r="Z219" s="108"/>
      <c r="AA219" s="108"/>
      <c r="AB219" s="108"/>
      <c r="AC219" s="103"/>
      <c r="AD219" s="108"/>
      <c r="AE219" s="106" t="s">
        <v>103</v>
      </c>
      <c r="AF219" s="108"/>
      <c r="AG219" s="108"/>
      <c r="AH219" s="108"/>
      <c r="AI219" s="108"/>
      <c r="AJ219" s="106" t="s">
        <v>100</v>
      </c>
      <c r="AK219" s="108"/>
      <c r="AL219" s="108"/>
      <c r="AM219" s="110"/>
      <c r="AN219" s="110"/>
      <c r="AO219" s="110"/>
      <c r="AP219" s="110"/>
      <c r="AQ219" s="7">
        <f t="shared" si="81"/>
        <v>3</v>
      </c>
      <c r="AR219" s="3">
        <f t="shared" si="83"/>
        <v>102</v>
      </c>
      <c r="AS219" s="8">
        <f t="shared" si="80"/>
        <v>2.9411764705882353E-2</v>
      </c>
    </row>
    <row r="220" spans="1:45" x14ac:dyDescent="0.2">
      <c r="A220" s="137"/>
      <c r="B220" s="134" t="s">
        <v>98</v>
      </c>
      <c r="C220" s="71" t="s">
        <v>83</v>
      </c>
      <c r="D220" s="36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73" t="s">
        <v>103</v>
      </c>
      <c r="AF220" s="18"/>
      <c r="AG220" s="18"/>
      <c r="AH220" s="18"/>
      <c r="AI220" s="18"/>
      <c r="AJ220" s="18"/>
      <c r="AK220" s="18"/>
      <c r="AL220" s="18"/>
      <c r="AM220" s="31"/>
      <c r="AN220" s="31"/>
      <c r="AO220" s="31"/>
      <c r="AP220" s="31"/>
      <c r="AQ220" s="7">
        <f t="shared" si="81"/>
        <v>1</v>
      </c>
      <c r="AR220" s="3">
        <f t="shared" si="83"/>
        <v>102</v>
      </c>
      <c r="AS220" s="8">
        <f t="shared" si="80"/>
        <v>9.8039215686274508E-3</v>
      </c>
    </row>
    <row r="221" spans="1:45" x14ac:dyDescent="0.2">
      <c r="A221" s="137"/>
      <c r="B221" s="135"/>
      <c r="C221" s="71" t="s">
        <v>84</v>
      </c>
      <c r="D221" s="42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73" t="s">
        <v>103</v>
      </c>
      <c r="AF221" s="18"/>
      <c r="AG221" s="18"/>
      <c r="AH221" s="18"/>
      <c r="AI221" s="18"/>
      <c r="AJ221" s="18"/>
      <c r="AK221" s="18"/>
      <c r="AL221" s="18"/>
      <c r="AM221" s="31"/>
      <c r="AN221" s="31"/>
      <c r="AO221" s="31"/>
      <c r="AP221" s="31"/>
      <c r="AQ221" s="7">
        <f t="shared" si="81"/>
        <v>1</v>
      </c>
      <c r="AR221" s="3">
        <f t="shared" si="83"/>
        <v>102</v>
      </c>
      <c r="AS221" s="8">
        <f t="shared" si="80"/>
        <v>9.8039215686274508E-3</v>
      </c>
    </row>
    <row r="222" spans="1:45" x14ac:dyDescent="0.2">
      <c r="A222" s="137"/>
      <c r="B222" s="135"/>
      <c r="C222" s="71" t="s">
        <v>85</v>
      </c>
      <c r="D222" s="42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73" t="s">
        <v>103</v>
      </c>
      <c r="AF222" s="18"/>
      <c r="AG222" s="18"/>
      <c r="AH222" s="18"/>
      <c r="AI222" s="18"/>
      <c r="AJ222" s="18"/>
      <c r="AK222" s="18"/>
      <c r="AL222" s="18"/>
      <c r="AM222" s="31"/>
      <c r="AN222" s="31"/>
      <c r="AO222" s="31"/>
      <c r="AP222" s="31"/>
      <c r="AQ222" s="7">
        <f t="shared" si="81"/>
        <v>1</v>
      </c>
      <c r="AR222" s="3">
        <f t="shared" si="83"/>
        <v>102</v>
      </c>
      <c r="AS222" s="8">
        <f t="shared" si="80"/>
        <v>9.8039215686274508E-3</v>
      </c>
    </row>
    <row r="223" spans="1:45" ht="12.75" customHeight="1" x14ac:dyDescent="0.2">
      <c r="A223" s="137"/>
      <c r="B223" s="134" t="s">
        <v>73</v>
      </c>
      <c r="C223" s="71" t="s">
        <v>83</v>
      </c>
      <c r="D223" s="38"/>
      <c r="E223" s="74"/>
      <c r="F223" s="106" t="s">
        <v>102</v>
      </c>
      <c r="G223" s="74"/>
      <c r="H223" s="75"/>
      <c r="I223" s="75"/>
      <c r="J223" s="74"/>
      <c r="K223" s="73" t="s">
        <v>100</v>
      </c>
      <c r="L223" s="74"/>
      <c r="M223" s="74"/>
      <c r="N223" s="74"/>
      <c r="O223" s="74"/>
      <c r="P223" s="73" t="s">
        <v>100</v>
      </c>
      <c r="Q223" s="74"/>
      <c r="R223" s="74"/>
      <c r="S223" s="76" t="s">
        <v>103</v>
      </c>
      <c r="T223" s="18"/>
      <c r="U223" s="18"/>
      <c r="V223" s="73" t="s">
        <v>100</v>
      </c>
      <c r="W223" s="18"/>
      <c r="X223" s="18"/>
      <c r="Y223" s="18"/>
      <c r="Z223" s="18"/>
      <c r="AA223" s="73" t="s">
        <v>100</v>
      </c>
      <c r="AB223" s="18"/>
      <c r="AC223" s="18"/>
      <c r="AD223" s="18"/>
      <c r="AE223" s="18"/>
      <c r="AF223" s="73" t="s">
        <v>100</v>
      </c>
      <c r="AG223" s="18"/>
      <c r="AH223" s="18"/>
      <c r="AI223" s="18"/>
      <c r="AJ223" s="18"/>
      <c r="AK223" s="18"/>
      <c r="AL223" s="18"/>
      <c r="AM223" s="31"/>
      <c r="AN223" s="31"/>
      <c r="AO223" s="31"/>
      <c r="AP223" s="31"/>
      <c r="AQ223" s="7">
        <f t="shared" si="81"/>
        <v>7</v>
      </c>
      <c r="AR223" s="3">
        <f t="shared" si="83"/>
        <v>102</v>
      </c>
      <c r="AS223" s="8">
        <f t="shared" si="80"/>
        <v>6.8627450980392163E-2</v>
      </c>
    </row>
    <row r="224" spans="1:45" ht="12.75" customHeight="1" x14ac:dyDescent="0.2">
      <c r="A224" s="137"/>
      <c r="B224" s="135"/>
      <c r="C224" s="71" t="s">
        <v>84</v>
      </c>
      <c r="D224" s="38"/>
      <c r="E224" s="74"/>
      <c r="F224" s="106" t="s">
        <v>102</v>
      </c>
      <c r="G224" s="74"/>
      <c r="H224" s="75"/>
      <c r="I224" s="75"/>
      <c r="J224" s="73" t="s">
        <v>100</v>
      </c>
      <c r="K224" s="74"/>
      <c r="L224" s="74"/>
      <c r="M224" s="74"/>
      <c r="N224" s="73" t="s">
        <v>100</v>
      </c>
      <c r="O224" s="74"/>
      <c r="P224" s="74"/>
      <c r="Q224" s="74"/>
      <c r="R224" s="74"/>
      <c r="S224" s="76" t="s">
        <v>103</v>
      </c>
      <c r="T224" s="18"/>
      <c r="U224" s="73" t="s">
        <v>100</v>
      </c>
      <c r="V224" s="18"/>
      <c r="W224" s="18"/>
      <c r="X224" s="18"/>
      <c r="Y224" s="18"/>
      <c r="Z224" s="18"/>
      <c r="AA224" s="73" t="s">
        <v>100</v>
      </c>
      <c r="AB224" s="18"/>
      <c r="AC224" s="18"/>
      <c r="AD224" s="18"/>
      <c r="AE224" s="18"/>
      <c r="AF224" s="73" t="s">
        <v>100</v>
      </c>
      <c r="AG224" s="18"/>
      <c r="AH224" s="18"/>
      <c r="AI224" s="18"/>
      <c r="AJ224" s="18"/>
      <c r="AL224" s="18"/>
      <c r="AM224" s="31"/>
      <c r="AN224" s="31"/>
      <c r="AO224" s="31"/>
      <c r="AP224" s="31"/>
      <c r="AQ224" s="7">
        <f t="shared" si="81"/>
        <v>7</v>
      </c>
      <c r="AR224" s="3">
        <f t="shared" si="83"/>
        <v>102</v>
      </c>
      <c r="AS224" s="8">
        <f t="shared" si="80"/>
        <v>6.8627450980392163E-2</v>
      </c>
    </row>
    <row r="225" spans="1:45" ht="12.75" customHeight="1" x14ac:dyDescent="0.2">
      <c r="A225" s="137"/>
      <c r="B225" s="135"/>
      <c r="C225" s="71" t="s">
        <v>85</v>
      </c>
      <c r="D225" s="38"/>
      <c r="E225" s="74"/>
      <c r="F225" s="106" t="s">
        <v>102</v>
      </c>
      <c r="G225" s="74"/>
      <c r="H225" s="75"/>
      <c r="I225" s="75"/>
      <c r="J225" s="74"/>
      <c r="K225" s="73" t="s">
        <v>100</v>
      </c>
      <c r="L225" s="74"/>
      <c r="M225" s="74"/>
      <c r="N225" s="74"/>
      <c r="O225" s="74"/>
      <c r="P225" s="73" t="s">
        <v>100</v>
      </c>
      <c r="Q225" s="74"/>
      <c r="R225" s="74"/>
      <c r="S225" s="76" t="s">
        <v>103</v>
      </c>
      <c r="T225" s="18"/>
      <c r="U225" s="18"/>
      <c r="V225" s="73" t="s">
        <v>100</v>
      </c>
      <c r="W225" s="18"/>
      <c r="X225" s="18"/>
      <c r="Y225" s="18"/>
      <c r="Z225" s="18"/>
      <c r="AA225" s="73" t="s">
        <v>100</v>
      </c>
      <c r="AB225" s="18"/>
      <c r="AC225" s="18"/>
      <c r="AD225" s="18"/>
      <c r="AE225" s="18"/>
      <c r="AF225" s="73" t="s">
        <v>100</v>
      </c>
      <c r="AG225" s="18"/>
      <c r="AH225" s="18"/>
      <c r="AI225" s="18"/>
      <c r="AJ225" s="18"/>
      <c r="AK225" s="18"/>
      <c r="AL225" s="18"/>
      <c r="AM225" s="31"/>
      <c r="AN225" s="31"/>
      <c r="AO225" s="31"/>
      <c r="AP225" s="31"/>
      <c r="AQ225" s="7">
        <f t="shared" si="81"/>
        <v>7</v>
      </c>
      <c r="AR225" s="3">
        <f t="shared" si="83"/>
        <v>102</v>
      </c>
      <c r="AS225" s="8">
        <f t="shared" si="80"/>
        <v>6.8627450980392163E-2</v>
      </c>
    </row>
    <row r="226" spans="1:45" x14ac:dyDescent="0.2">
      <c r="A226" s="137"/>
      <c r="B226" s="134" t="s">
        <v>74</v>
      </c>
      <c r="C226" s="71" t="s">
        <v>83</v>
      </c>
      <c r="D226" s="38"/>
      <c r="E226" s="74"/>
      <c r="F226" s="74"/>
      <c r="G226" s="74"/>
      <c r="H226" s="74"/>
      <c r="I226" s="74"/>
      <c r="J226" s="74"/>
      <c r="K226" s="74"/>
      <c r="L226" s="73" t="s">
        <v>100</v>
      </c>
      <c r="M226" s="74"/>
      <c r="N226" s="74"/>
      <c r="O226" s="74"/>
      <c r="P226" s="74"/>
      <c r="Q226" s="73" t="s">
        <v>100</v>
      </c>
      <c r="R226" s="74"/>
      <c r="S226" s="73" t="s">
        <v>103</v>
      </c>
      <c r="T226" s="18"/>
      <c r="U226" s="18"/>
      <c r="V226" s="18"/>
      <c r="W226" s="73" t="s">
        <v>100</v>
      </c>
      <c r="X226" s="18"/>
      <c r="Y226" s="18"/>
      <c r="Z226" s="18"/>
      <c r="AA226" s="18"/>
      <c r="AB226" s="18"/>
      <c r="AC226" s="18"/>
      <c r="AD226" s="73" t="s">
        <v>100</v>
      </c>
      <c r="AE226" s="18"/>
      <c r="AF226" s="18"/>
      <c r="AG226" s="18"/>
      <c r="AH226" s="18"/>
      <c r="AI226" s="31"/>
      <c r="AJ226" s="99" t="s">
        <v>100</v>
      </c>
      <c r="AK226" s="18"/>
      <c r="AL226" s="18"/>
      <c r="AM226" s="31"/>
      <c r="AN226" s="31"/>
      <c r="AO226" s="31"/>
      <c r="AP226" s="31"/>
      <c r="AQ226" s="7">
        <f t="shared" si="81"/>
        <v>6</v>
      </c>
      <c r="AR226" s="3">
        <v>68</v>
      </c>
      <c r="AS226" s="8">
        <f t="shared" si="80"/>
        <v>8.8235294117647065E-2</v>
      </c>
    </row>
    <row r="227" spans="1:45" x14ac:dyDescent="0.2">
      <c r="A227" s="137"/>
      <c r="B227" s="135"/>
      <c r="C227" s="71" t="s">
        <v>84</v>
      </c>
      <c r="D227" s="38"/>
      <c r="E227" s="74"/>
      <c r="F227" s="74"/>
      <c r="G227" s="74"/>
      <c r="H227" s="74"/>
      <c r="I227" s="74"/>
      <c r="J227" s="74"/>
      <c r="K227" s="74"/>
      <c r="L227" s="73" t="s">
        <v>100</v>
      </c>
      <c r="M227" s="74"/>
      <c r="N227" s="74"/>
      <c r="O227" s="74"/>
      <c r="P227" s="74"/>
      <c r="Q227" s="73" t="s">
        <v>100</v>
      </c>
      <c r="R227" s="74"/>
      <c r="S227" s="73" t="s">
        <v>103</v>
      </c>
      <c r="T227" s="18"/>
      <c r="U227" s="18"/>
      <c r="V227" s="18"/>
      <c r="W227" s="73" t="s">
        <v>100</v>
      </c>
      <c r="X227" s="18"/>
      <c r="Y227" s="18"/>
      <c r="Z227" s="18"/>
      <c r="AA227" s="18"/>
      <c r="AB227" s="18"/>
      <c r="AC227" s="18"/>
      <c r="AD227" s="73" t="s">
        <v>100</v>
      </c>
      <c r="AE227" s="18"/>
      <c r="AF227" s="18"/>
      <c r="AG227" s="18"/>
      <c r="AH227" s="18"/>
      <c r="AI227" s="31"/>
      <c r="AJ227" s="99" t="s">
        <v>100</v>
      </c>
      <c r="AK227" s="18"/>
      <c r="AL227" s="18"/>
      <c r="AM227" s="31"/>
      <c r="AN227" s="31"/>
      <c r="AO227" s="31"/>
      <c r="AP227" s="31"/>
      <c r="AQ227" s="7">
        <f t="shared" si="81"/>
        <v>6</v>
      </c>
      <c r="AR227" s="3">
        <v>68</v>
      </c>
      <c r="AS227" s="8">
        <f t="shared" si="80"/>
        <v>8.8235294117647065E-2</v>
      </c>
    </row>
    <row r="228" spans="1:45" x14ac:dyDescent="0.2">
      <c r="A228" s="137"/>
      <c r="B228" s="135"/>
      <c r="C228" s="71" t="s">
        <v>85</v>
      </c>
      <c r="D228" s="38"/>
      <c r="E228" s="74"/>
      <c r="F228" s="74"/>
      <c r="G228" s="74"/>
      <c r="H228" s="74"/>
      <c r="I228" s="74"/>
      <c r="J228" s="74"/>
      <c r="K228" s="74"/>
      <c r="L228" s="73" t="s">
        <v>100</v>
      </c>
      <c r="M228" s="74"/>
      <c r="N228" s="74"/>
      <c r="O228" s="74"/>
      <c r="P228" s="74"/>
      <c r="Q228" s="73" t="s">
        <v>100</v>
      </c>
      <c r="R228" s="74"/>
      <c r="S228" s="73" t="s">
        <v>103</v>
      </c>
      <c r="T228" s="18"/>
      <c r="U228" s="18"/>
      <c r="V228" s="18"/>
      <c r="W228" s="73" t="s">
        <v>100</v>
      </c>
      <c r="X228" s="18"/>
      <c r="Y228" s="18"/>
      <c r="Z228" s="18"/>
      <c r="AA228" s="18"/>
      <c r="AB228" s="18"/>
      <c r="AC228" s="18"/>
      <c r="AD228" s="73" t="s">
        <v>100</v>
      </c>
      <c r="AE228" s="18"/>
      <c r="AF228" s="18"/>
      <c r="AG228" s="18"/>
      <c r="AH228" s="18"/>
      <c r="AI228" s="31"/>
      <c r="AJ228" s="99" t="s">
        <v>100</v>
      </c>
      <c r="AK228" s="18"/>
      <c r="AL228" s="18"/>
      <c r="AM228" s="31"/>
      <c r="AN228" s="31"/>
      <c r="AO228" s="31"/>
      <c r="AP228" s="31"/>
      <c r="AQ228" s="7">
        <f t="shared" si="81"/>
        <v>6</v>
      </c>
      <c r="AR228" s="3">
        <v>68</v>
      </c>
      <c r="AS228" s="8">
        <f t="shared" si="80"/>
        <v>8.8235294117647065E-2</v>
      </c>
    </row>
    <row r="229" spans="1:45" ht="12.75" customHeight="1" x14ac:dyDescent="0.2">
      <c r="A229" s="137"/>
      <c r="B229" s="134" t="s">
        <v>75</v>
      </c>
      <c r="C229" s="71" t="s">
        <v>83</v>
      </c>
      <c r="D229" s="36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99" t="s">
        <v>100</v>
      </c>
      <c r="AJ229" s="31"/>
      <c r="AK229" s="18"/>
      <c r="AL229" s="18"/>
      <c r="AM229" s="31"/>
      <c r="AN229" s="31"/>
      <c r="AO229" s="31"/>
      <c r="AP229" s="31"/>
      <c r="AQ229" s="7">
        <f t="shared" si="81"/>
        <v>1</v>
      </c>
      <c r="AR229" s="3">
        <f>34*1</f>
        <v>34</v>
      </c>
      <c r="AS229" s="8">
        <f t="shared" si="80"/>
        <v>2.9411764705882353E-2</v>
      </c>
    </row>
    <row r="230" spans="1:45" ht="12.75" customHeight="1" x14ac:dyDescent="0.2">
      <c r="A230" s="137"/>
      <c r="B230" s="135"/>
      <c r="C230" s="71" t="s">
        <v>84</v>
      </c>
      <c r="D230" s="42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99" t="s">
        <v>100</v>
      </c>
      <c r="AJ230" s="31"/>
      <c r="AK230" s="18"/>
      <c r="AL230" s="18"/>
      <c r="AM230" s="31"/>
      <c r="AN230" s="31"/>
      <c r="AO230" s="31"/>
      <c r="AP230" s="31"/>
      <c r="AQ230" s="7">
        <f t="shared" si="81"/>
        <v>1</v>
      </c>
      <c r="AR230" s="3">
        <f t="shared" ref="AR230:AR231" si="84">34*1</f>
        <v>34</v>
      </c>
      <c r="AS230" s="8">
        <f t="shared" si="80"/>
        <v>2.9411764705882353E-2</v>
      </c>
    </row>
    <row r="231" spans="1:45" ht="12.75" customHeight="1" x14ac:dyDescent="0.2">
      <c r="A231" s="137"/>
      <c r="B231" s="135"/>
      <c r="C231" s="71" t="s">
        <v>85</v>
      </c>
      <c r="D231" s="42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99" t="s">
        <v>100</v>
      </c>
      <c r="AJ231" s="31"/>
      <c r="AK231" s="18"/>
      <c r="AL231" s="18"/>
      <c r="AM231" s="31"/>
      <c r="AN231" s="31"/>
      <c r="AO231" s="31"/>
      <c r="AP231" s="31"/>
      <c r="AQ231" s="7">
        <f t="shared" si="81"/>
        <v>1</v>
      </c>
      <c r="AR231" s="3">
        <f t="shared" si="84"/>
        <v>34</v>
      </c>
      <c r="AS231" s="8">
        <f t="shared" si="80"/>
        <v>2.9411764705882353E-2</v>
      </c>
    </row>
    <row r="232" spans="1:45" x14ac:dyDescent="0.2">
      <c r="A232" s="137"/>
      <c r="B232" s="134" t="s">
        <v>34</v>
      </c>
      <c r="C232" s="71" t="s">
        <v>83</v>
      </c>
      <c r="D232" s="36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3" t="s">
        <v>100</v>
      </c>
      <c r="P232" s="74"/>
      <c r="Q232" s="74"/>
      <c r="R232" s="74"/>
      <c r="S232" s="18"/>
      <c r="T232" s="18"/>
      <c r="U232" s="18"/>
      <c r="V232" s="73" t="s">
        <v>100</v>
      </c>
      <c r="W232" s="18"/>
      <c r="X232" s="18"/>
      <c r="Y232" s="18"/>
      <c r="Z232" s="18"/>
      <c r="AA232" s="18"/>
      <c r="AB232" s="18"/>
      <c r="AC232" s="18"/>
      <c r="AD232" s="18"/>
      <c r="AE232" s="73" t="s">
        <v>103</v>
      </c>
      <c r="AF232" s="18"/>
      <c r="AG232" s="18"/>
      <c r="AH232" s="18"/>
      <c r="AI232" s="31"/>
      <c r="AJ232" s="31"/>
      <c r="AK232" s="18"/>
      <c r="AL232" s="18"/>
      <c r="AM232" s="31"/>
      <c r="AN232" s="31"/>
      <c r="AO232" s="31"/>
      <c r="AP232" s="31"/>
      <c r="AQ232" s="7">
        <f t="shared" si="81"/>
        <v>3</v>
      </c>
      <c r="AR232" s="3">
        <f t="shared" ref="AR232:AR234" si="85">34*1</f>
        <v>34</v>
      </c>
      <c r="AS232" s="8">
        <f t="shared" si="80"/>
        <v>8.8235294117647065E-2</v>
      </c>
    </row>
    <row r="233" spans="1:45" x14ac:dyDescent="0.2">
      <c r="A233" s="137"/>
      <c r="B233" s="135"/>
      <c r="C233" s="71" t="s">
        <v>84</v>
      </c>
      <c r="D233" s="42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3" t="s">
        <v>100</v>
      </c>
      <c r="P233" s="74"/>
      <c r="Q233" s="74"/>
      <c r="R233" s="74"/>
      <c r="S233" s="18"/>
      <c r="T233" s="18"/>
      <c r="U233" s="18"/>
      <c r="V233" s="73" t="s">
        <v>100</v>
      </c>
      <c r="W233" s="18"/>
      <c r="X233" s="18"/>
      <c r="Y233" s="18"/>
      <c r="Z233" s="18"/>
      <c r="AA233" s="18"/>
      <c r="AB233" s="18"/>
      <c r="AC233" s="18"/>
      <c r="AD233" s="18"/>
      <c r="AE233" s="73" t="s">
        <v>103</v>
      </c>
      <c r="AF233" s="18"/>
      <c r="AG233" s="18"/>
      <c r="AH233" s="18"/>
      <c r="AI233" s="31"/>
      <c r="AJ233" s="31"/>
      <c r="AK233" s="18"/>
      <c r="AL233" s="18"/>
      <c r="AM233" s="31"/>
      <c r="AN233" s="31"/>
      <c r="AO233" s="31"/>
      <c r="AP233" s="31"/>
      <c r="AQ233" s="7">
        <f t="shared" si="81"/>
        <v>3</v>
      </c>
      <c r="AR233" s="3">
        <f t="shared" si="85"/>
        <v>34</v>
      </c>
      <c r="AS233" s="8">
        <f t="shared" si="80"/>
        <v>8.8235294117647065E-2</v>
      </c>
    </row>
    <row r="234" spans="1:45" ht="14.25" customHeight="1" x14ac:dyDescent="0.2">
      <c r="A234" s="137"/>
      <c r="B234" s="135"/>
      <c r="C234" s="71" t="s">
        <v>85</v>
      </c>
      <c r="D234" s="42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3" t="s">
        <v>100</v>
      </c>
      <c r="P234" s="74"/>
      <c r="Q234" s="74"/>
      <c r="R234" s="74"/>
      <c r="S234" s="18"/>
      <c r="T234" s="18"/>
      <c r="U234" s="18"/>
      <c r="V234" s="73" t="s">
        <v>100</v>
      </c>
      <c r="W234" s="18"/>
      <c r="X234" s="18"/>
      <c r="Y234" s="18"/>
      <c r="Z234" s="18"/>
      <c r="AA234" s="18"/>
      <c r="AB234" s="18"/>
      <c r="AC234" s="18"/>
      <c r="AD234" s="18"/>
      <c r="AE234" s="73" t="s">
        <v>103</v>
      </c>
      <c r="AF234" s="18"/>
      <c r="AG234" s="18"/>
      <c r="AH234" s="18"/>
      <c r="AI234" s="31"/>
      <c r="AJ234" s="31"/>
      <c r="AK234" s="18"/>
      <c r="AL234" s="18"/>
      <c r="AM234" s="31"/>
      <c r="AN234" s="31"/>
      <c r="AO234" s="31"/>
      <c r="AP234" s="31"/>
      <c r="AQ234" s="7">
        <f t="shared" si="81"/>
        <v>3</v>
      </c>
      <c r="AR234" s="3">
        <f t="shared" si="85"/>
        <v>34</v>
      </c>
      <c r="AS234" s="8">
        <f t="shared" si="80"/>
        <v>8.8235294117647065E-2</v>
      </c>
    </row>
    <row r="235" spans="1:45" x14ac:dyDescent="0.2">
      <c r="A235" s="137"/>
      <c r="B235" s="134" t="s">
        <v>27</v>
      </c>
      <c r="C235" s="71" t="s">
        <v>83</v>
      </c>
      <c r="D235" s="36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73" t="s">
        <v>103</v>
      </c>
      <c r="AF235" s="18"/>
      <c r="AG235" s="18"/>
      <c r="AH235" s="18"/>
      <c r="AI235" s="31"/>
      <c r="AJ235" s="31"/>
      <c r="AK235" s="18"/>
      <c r="AL235" s="18"/>
      <c r="AM235" s="31"/>
      <c r="AN235" s="31"/>
      <c r="AO235" s="31"/>
      <c r="AP235" s="31"/>
      <c r="AQ235" s="7">
        <f t="shared" si="81"/>
        <v>1</v>
      </c>
      <c r="AR235" s="3">
        <v>68</v>
      </c>
      <c r="AS235" s="8">
        <f t="shared" si="80"/>
        <v>1.4705882352941176E-2</v>
      </c>
    </row>
    <row r="236" spans="1:45" x14ac:dyDescent="0.2">
      <c r="A236" s="137"/>
      <c r="B236" s="135"/>
      <c r="C236" s="71" t="s">
        <v>84</v>
      </c>
      <c r="D236" s="42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73" t="s">
        <v>103</v>
      </c>
      <c r="AF236" s="18"/>
      <c r="AG236" s="18"/>
      <c r="AH236" s="18"/>
      <c r="AI236" s="31"/>
      <c r="AJ236" s="31"/>
      <c r="AK236" s="18"/>
      <c r="AL236" s="18"/>
      <c r="AM236" s="31"/>
      <c r="AN236" s="31"/>
      <c r="AO236" s="31"/>
      <c r="AP236" s="31"/>
      <c r="AQ236" s="7">
        <f t="shared" si="81"/>
        <v>1</v>
      </c>
      <c r="AR236" s="3">
        <v>68</v>
      </c>
      <c r="AS236" s="8">
        <f t="shared" si="80"/>
        <v>1.4705882352941176E-2</v>
      </c>
    </row>
    <row r="237" spans="1:45" x14ac:dyDescent="0.2">
      <c r="A237" s="137"/>
      <c r="B237" s="135"/>
      <c r="C237" s="71" t="s">
        <v>85</v>
      </c>
      <c r="D237" s="42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73" t="s">
        <v>103</v>
      </c>
      <c r="AF237" s="18"/>
      <c r="AG237" s="18"/>
      <c r="AH237" s="18"/>
      <c r="AI237" s="31"/>
      <c r="AJ237" s="31"/>
      <c r="AK237" s="18"/>
      <c r="AL237" s="18"/>
      <c r="AM237" s="31"/>
      <c r="AN237" s="31"/>
      <c r="AO237" s="31"/>
      <c r="AP237" s="31"/>
      <c r="AQ237" s="7">
        <f t="shared" si="81"/>
        <v>1</v>
      </c>
      <c r="AR237" s="3">
        <v>68</v>
      </c>
      <c r="AS237" s="8">
        <f t="shared" si="80"/>
        <v>1.4705882352941176E-2</v>
      </c>
    </row>
    <row r="238" spans="1:45" x14ac:dyDescent="0.2">
      <c r="A238" s="137"/>
      <c r="B238" s="134" t="s">
        <v>31</v>
      </c>
      <c r="C238" s="71" t="s">
        <v>83</v>
      </c>
      <c r="D238" s="36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73" t="s">
        <v>103</v>
      </c>
      <c r="AF238" s="18"/>
      <c r="AG238" s="18"/>
      <c r="AH238" s="18"/>
      <c r="AI238" s="31"/>
      <c r="AJ238" s="31"/>
      <c r="AK238" s="18"/>
      <c r="AL238" s="18"/>
      <c r="AM238" s="31"/>
      <c r="AN238" s="31"/>
      <c r="AO238" s="31"/>
      <c r="AP238" s="31"/>
      <c r="AQ238" s="7">
        <f t="shared" si="81"/>
        <v>1</v>
      </c>
      <c r="AR238" s="3">
        <f>34*1</f>
        <v>34</v>
      </c>
      <c r="AS238" s="8">
        <f t="shared" si="80"/>
        <v>2.9411764705882353E-2</v>
      </c>
    </row>
    <row r="239" spans="1:45" x14ac:dyDescent="0.2">
      <c r="A239" s="137"/>
      <c r="B239" s="135"/>
      <c r="C239" s="71" t="s">
        <v>84</v>
      </c>
      <c r="D239" s="42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73" t="s">
        <v>103</v>
      </c>
      <c r="AF239" s="18"/>
      <c r="AG239" s="18"/>
      <c r="AH239" s="18"/>
      <c r="AI239" s="31"/>
      <c r="AJ239" s="31"/>
      <c r="AK239" s="18"/>
      <c r="AL239" s="18"/>
      <c r="AM239" s="31"/>
      <c r="AN239" s="31"/>
      <c r="AO239" s="31"/>
      <c r="AP239" s="31"/>
      <c r="AQ239" s="7">
        <f t="shared" si="81"/>
        <v>1</v>
      </c>
      <c r="AR239" s="3">
        <f t="shared" ref="AR239:AR240" si="86">34*1</f>
        <v>34</v>
      </c>
      <c r="AS239" s="8">
        <f t="shared" si="80"/>
        <v>2.9411764705882353E-2</v>
      </c>
    </row>
    <row r="240" spans="1:45" x14ac:dyDescent="0.2">
      <c r="A240" s="137"/>
      <c r="B240" s="135"/>
      <c r="C240" s="71" t="s">
        <v>85</v>
      </c>
      <c r="D240" s="42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73" t="s">
        <v>103</v>
      </c>
      <c r="AF240" s="18"/>
      <c r="AG240" s="18"/>
      <c r="AH240" s="18"/>
      <c r="AI240" s="31"/>
      <c r="AJ240" s="31"/>
      <c r="AK240" s="18"/>
      <c r="AL240" s="18"/>
      <c r="AM240" s="31"/>
      <c r="AN240" s="31"/>
      <c r="AO240" s="31"/>
      <c r="AP240" s="31"/>
      <c r="AQ240" s="7">
        <f t="shared" si="81"/>
        <v>1</v>
      </c>
      <c r="AR240" s="3">
        <f t="shared" si="86"/>
        <v>34</v>
      </c>
      <c r="AS240" s="8">
        <f t="shared" si="80"/>
        <v>2.9411764705882353E-2</v>
      </c>
    </row>
    <row r="241" spans="1:45" x14ac:dyDescent="0.2">
      <c r="A241" s="137"/>
      <c r="B241" s="134" t="s">
        <v>29</v>
      </c>
      <c r="C241" s="71" t="s">
        <v>83</v>
      </c>
      <c r="D241" s="36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73" t="s">
        <v>103</v>
      </c>
      <c r="AF241" s="18"/>
      <c r="AG241" s="18"/>
      <c r="AH241" s="18"/>
      <c r="AI241" s="31"/>
      <c r="AJ241" s="18"/>
      <c r="AK241" s="18"/>
      <c r="AL241" s="18"/>
      <c r="AM241" s="31"/>
      <c r="AN241" s="31"/>
      <c r="AO241" s="31"/>
      <c r="AP241" s="31"/>
      <c r="AQ241" s="7">
        <f t="shared" si="81"/>
        <v>1</v>
      </c>
      <c r="AR241" s="3">
        <f>34*2</f>
        <v>68</v>
      </c>
      <c r="AS241" s="8">
        <f t="shared" si="80"/>
        <v>1.4705882352941176E-2</v>
      </c>
    </row>
    <row r="242" spans="1:45" x14ac:dyDescent="0.2">
      <c r="A242" s="137"/>
      <c r="B242" s="135"/>
      <c r="C242" s="71" t="s">
        <v>84</v>
      </c>
      <c r="D242" s="42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73" t="s">
        <v>103</v>
      </c>
      <c r="AF242" s="18"/>
      <c r="AG242" s="18"/>
      <c r="AH242" s="18"/>
      <c r="AI242" s="31"/>
      <c r="AJ242" s="18"/>
      <c r="AK242" s="18"/>
      <c r="AL242" s="18"/>
      <c r="AM242" s="31"/>
      <c r="AN242" s="31"/>
      <c r="AO242" s="31"/>
      <c r="AP242" s="31"/>
      <c r="AQ242" s="7">
        <f t="shared" si="81"/>
        <v>1</v>
      </c>
      <c r="AR242" s="3">
        <f t="shared" ref="AR242:AR243" si="87">34*2</f>
        <v>68</v>
      </c>
      <c r="AS242" s="8">
        <f t="shared" si="80"/>
        <v>1.4705882352941176E-2</v>
      </c>
    </row>
    <row r="243" spans="1:45" x14ac:dyDescent="0.2">
      <c r="A243" s="137"/>
      <c r="B243" s="135"/>
      <c r="C243" s="71" t="s">
        <v>85</v>
      </c>
      <c r="D243" s="42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73" t="s">
        <v>103</v>
      </c>
      <c r="AF243" s="18"/>
      <c r="AG243" s="18"/>
      <c r="AH243" s="18"/>
      <c r="AI243" s="31"/>
      <c r="AJ243" s="18"/>
      <c r="AK243" s="18"/>
      <c r="AL243" s="18"/>
      <c r="AM243" s="31"/>
      <c r="AN243" s="31"/>
      <c r="AO243" s="31"/>
      <c r="AP243" s="31"/>
      <c r="AQ243" s="7">
        <f t="shared" si="81"/>
        <v>1</v>
      </c>
      <c r="AR243" s="3">
        <f t="shared" si="87"/>
        <v>68</v>
      </c>
      <c r="AS243" s="8">
        <f t="shared" si="80"/>
        <v>1.4705882352941176E-2</v>
      </c>
    </row>
    <row r="244" spans="1:45" ht="15" x14ac:dyDescent="0.25">
      <c r="A244" s="137"/>
      <c r="B244" s="134" t="s">
        <v>33</v>
      </c>
      <c r="C244" s="71" t="s">
        <v>83</v>
      </c>
      <c r="D244" s="36"/>
      <c r="E244" s="18"/>
      <c r="F244" s="18"/>
      <c r="G244" s="18"/>
      <c r="H244" s="18"/>
      <c r="I244" s="18"/>
      <c r="J244" s="18"/>
      <c r="K244" s="120" t="s">
        <v>100</v>
      </c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20" t="s">
        <v>100</v>
      </c>
      <c r="Z244" s="18"/>
      <c r="AA244" s="18"/>
      <c r="AB244" s="18"/>
      <c r="AC244" s="18"/>
      <c r="AD244" s="18"/>
      <c r="AE244" s="73" t="s">
        <v>103</v>
      </c>
      <c r="AF244" s="18"/>
      <c r="AG244" s="18"/>
      <c r="AH244" s="18"/>
      <c r="AI244" s="31"/>
      <c r="AJ244" s="18"/>
      <c r="AK244" s="18"/>
      <c r="AL244" s="120" t="s">
        <v>100</v>
      </c>
      <c r="AM244" s="31"/>
      <c r="AN244" s="31"/>
      <c r="AO244" s="31"/>
      <c r="AP244" s="31"/>
      <c r="AQ244" s="7">
        <f t="shared" si="81"/>
        <v>4</v>
      </c>
      <c r="AR244" s="3">
        <f>34*3</f>
        <v>102</v>
      </c>
      <c r="AS244" s="8">
        <f t="shared" si="80"/>
        <v>3.9215686274509803E-2</v>
      </c>
    </row>
    <row r="245" spans="1:45" ht="15" x14ac:dyDescent="0.25">
      <c r="A245" s="137"/>
      <c r="B245" s="135"/>
      <c r="C245" s="71" t="s">
        <v>84</v>
      </c>
      <c r="D245" s="42"/>
      <c r="E245" s="18"/>
      <c r="F245" s="18"/>
      <c r="G245" s="18"/>
      <c r="H245" s="18"/>
      <c r="I245" s="18"/>
      <c r="J245" s="18"/>
      <c r="K245" s="120" t="s">
        <v>100</v>
      </c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20" t="s">
        <v>100</v>
      </c>
      <c r="Z245" s="18"/>
      <c r="AA245" s="18"/>
      <c r="AB245" s="18"/>
      <c r="AC245" s="18"/>
      <c r="AD245" s="18"/>
      <c r="AE245" s="73" t="s">
        <v>103</v>
      </c>
      <c r="AF245" s="18"/>
      <c r="AG245" s="18"/>
      <c r="AH245" s="18"/>
      <c r="AI245" s="31"/>
      <c r="AJ245" s="18"/>
      <c r="AK245" s="18"/>
      <c r="AL245" s="120" t="s">
        <v>100</v>
      </c>
      <c r="AM245" s="31"/>
      <c r="AN245" s="31"/>
      <c r="AO245" s="31"/>
      <c r="AP245" s="31"/>
      <c r="AQ245" s="7">
        <f t="shared" si="81"/>
        <v>4</v>
      </c>
      <c r="AR245" s="3">
        <f t="shared" ref="AR245:AR246" si="88">34*3</f>
        <v>102</v>
      </c>
      <c r="AS245" s="8">
        <f t="shared" si="80"/>
        <v>3.9215686274509803E-2</v>
      </c>
    </row>
    <row r="246" spans="1:45" ht="15" x14ac:dyDescent="0.25">
      <c r="A246" s="137"/>
      <c r="B246" s="135"/>
      <c r="C246" s="71" t="s">
        <v>85</v>
      </c>
      <c r="D246" s="42"/>
      <c r="E246" s="18"/>
      <c r="F246" s="18"/>
      <c r="G246" s="18"/>
      <c r="H246" s="18"/>
      <c r="I246" s="18"/>
      <c r="J246" s="18"/>
      <c r="K246" s="120" t="s">
        <v>100</v>
      </c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20" t="s">
        <v>100</v>
      </c>
      <c r="Z246" s="18"/>
      <c r="AA246" s="18"/>
      <c r="AB246" s="18"/>
      <c r="AC246" s="18"/>
      <c r="AD246" s="18"/>
      <c r="AE246" s="73" t="s">
        <v>103</v>
      </c>
      <c r="AF246" s="18"/>
      <c r="AG246" s="18"/>
      <c r="AH246" s="18"/>
      <c r="AI246" s="31"/>
      <c r="AJ246" s="18"/>
      <c r="AK246" s="18"/>
      <c r="AL246" s="120" t="s">
        <v>100</v>
      </c>
      <c r="AM246" s="31"/>
      <c r="AN246" s="31"/>
      <c r="AO246" s="31"/>
      <c r="AP246" s="31"/>
      <c r="AQ246" s="7">
        <f t="shared" si="81"/>
        <v>4</v>
      </c>
      <c r="AR246" s="3">
        <f t="shared" si="88"/>
        <v>102</v>
      </c>
      <c r="AS246" s="8">
        <f t="shared" si="80"/>
        <v>3.9215686274509803E-2</v>
      </c>
    </row>
    <row r="247" spans="1:45" x14ac:dyDescent="0.2">
      <c r="A247" s="137"/>
      <c r="B247" s="136" t="s">
        <v>36</v>
      </c>
      <c r="C247" s="71" t="s">
        <v>83</v>
      </c>
      <c r="D247" s="36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73" t="s">
        <v>103</v>
      </c>
      <c r="AF247" s="18"/>
      <c r="AG247" s="18"/>
      <c r="AH247" s="18"/>
      <c r="AI247" s="31"/>
      <c r="AJ247" s="31"/>
      <c r="AK247" s="18"/>
      <c r="AL247" s="18"/>
      <c r="AM247" s="31"/>
      <c r="AN247" s="31"/>
      <c r="AO247" s="31"/>
      <c r="AP247" s="31"/>
      <c r="AQ247" s="7">
        <f t="shared" si="81"/>
        <v>1</v>
      </c>
      <c r="AR247" s="3">
        <f>34*2</f>
        <v>68</v>
      </c>
      <c r="AS247" s="8">
        <f t="shared" si="80"/>
        <v>1.4705882352941176E-2</v>
      </c>
    </row>
    <row r="248" spans="1:45" x14ac:dyDescent="0.2">
      <c r="A248" s="137"/>
      <c r="B248" s="136"/>
      <c r="C248" s="71" t="s">
        <v>84</v>
      </c>
      <c r="D248" s="42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73" t="s">
        <v>103</v>
      </c>
      <c r="AF248" s="18"/>
      <c r="AG248" s="18"/>
      <c r="AH248" s="18"/>
      <c r="AI248" s="31"/>
      <c r="AJ248" s="31"/>
      <c r="AK248" s="18"/>
      <c r="AL248" s="18"/>
      <c r="AM248" s="31"/>
      <c r="AN248" s="31"/>
      <c r="AO248" s="31"/>
      <c r="AP248" s="31"/>
      <c r="AQ248" s="7">
        <f t="shared" si="81"/>
        <v>1</v>
      </c>
      <c r="AR248" s="3">
        <f t="shared" ref="AR248:AR249" si="89">34*2</f>
        <v>68</v>
      </c>
      <c r="AS248" s="8">
        <f t="shared" si="80"/>
        <v>1.4705882352941176E-2</v>
      </c>
    </row>
    <row r="249" spans="1:45" x14ac:dyDescent="0.2">
      <c r="A249" s="137"/>
      <c r="B249" s="136"/>
      <c r="C249" s="71" t="s">
        <v>85</v>
      </c>
      <c r="D249" s="42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73" t="s">
        <v>103</v>
      </c>
      <c r="AF249" s="18"/>
      <c r="AG249" s="18"/>
      <c r="AH249" s="18"/>
      <c r="AI249" s="31"/>
      <c r="AJ249" s="31"/>
      <c r="AK249" s="18"/>
      <c r="AL249" s="18"/>
      <c r="AM249" s="31"/>
      <c r="AN249" s="31"/>
      <c r="AO249" s="31"/>
      <c r="AP249" s="31"/>
      <c r="AQ249" s="7">
        <f t="shared" si="81"/>
        <v>1</v>
      </c>
      <c r="AR249" s="3">
        <f t="shared" si="89"/>
        <v>68</v>
      </c>
      <c r="AS249" s="8">
        <f t="shared" si="80"/>
        <v>1.4705882352941176E-2</v>
      </c>
    </row>
    <row r="250" spans="1:45" x14ac:dyDescent="0.2">
      <c r="A250" s="137"/>
      <c r="B250" s="136" t="s">
        <v>28</v>
      </c>
      <c r="C250" s="71" t="s">
        <v>83</v>
      </c>
      <c r="D250" s="36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73" t="s">
        <v>103</v>
      </c>
      <c r="AF250" s="18"/>
      <c r="AG250" s="18"/>
      <c r="AH250" s="18"/>
      <c r="AI250" s="31"/>
      <c r="AJ250" s="31"/>
      <c r="AK250" s="18"/>
      <c r="AL250" s="18"/>
      <c r="AM250" s="31"/>
      <c r="AN250" s="31"/>
      <c r="AO250" s="31"/>
      <c r="AP250" s="31"/>
      <c r="AQ250" s="7">
        <f t="shared" si="81"/>
        <v>1</v>
      </c>
      <c r="AR250" s="3">
        <f t="shared" ref="AR250:AR252" si="90">34*2</f>
        <v>68</v>
      </c>
      <c r="AS250" s="8">
        <f t="shared" si="80"/>
        <v>1.4705882352941176E-2</v>
      </c>
    </row>
    <row r="251" spans="1:45" x14ac:dyDescent="0.2">
      <c r="A251" s="137"/>
      <c r="B251" s="136"/>
      <c r="C251" s="71" t="s">
        <v>84</v>
      </c>
      <c r="D251" s="42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73" t="s">
        <v>103</v>
      </c>
      <c r="AF251" s="18"/>
      <c r="AG251" s="18"/>
      <c r="AH251" s="18"/>
      <c r="AI251" s="31"/>
      <c r="AJ251" s="31"/>
      <c r="AK251" s="18"/>
      <c r="AL251" s="18"/>
      <c r="AM251" s="31"/>
      <c r="AN251" s="31"/>
      <c r="AO251" s="31"/>
      <c r="AP251" s="31"/>
      <c r="AQ251" s="7">
        <f t="shared" si="81"/>
        <v>1</v>
      </c>
      <c r="AR251" s="3">
        <f t="shared" si="90"/>
        <v>68</v>
      </c>
      <c r="AS251" s="8">
        <f t="shared" si="80"/>
        <v>1.4705882352941176E-2</v>
      </c>
    </row>
    <row r="252" spans="1:45" x14ac:dyDescent="0.2">
      <c r="A252" s="137"/>
      <c r="B252" s="136"/>
      <c r="C252" s="71" t="s">
        <v>85</v>
      </c>
      <c r="D252" s="42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73" t="s">
        <v>103</v>
      </c>
      <c r="AF252" s="18"/>
      <c r="AG252" s="18"/>
      <c r="AH252" s="18"/>
      <c r="AI252" s="31"/>
      <c r="AJ252" s="31"/>
      <c r="AK252" s="18"/>
      <c r="AL252" s="18"/>
      <c r="AM252" s="31"/>
      <c r="AN252" s="31"/>
      <c r="AO252" s="31"/>
      <c r="AP252" s="31"/>
      <c r="AQ252" s="7">
        <f t="shared" si="81"/>
        <v>1</v>
      </c>
      <c r="AR252" s="3">
        <f t="shared" si="90"/>
        <v>68</v>
      </c>
      <c r="AS252" s="8">
        <f t="shared" si="80"/>
        <v>1.4705882352941176E-2</v>
      </c>
    </row>
    <row r="253" spans="1:45" x14ac:dyDescent="0.2">
      <c r="A253" s="137"/>
      <c r="B253" s="136" t="s">
        <v>63</v>
      </c>
      <c r="C253" s="37" t="s">
        <v>83</v>
      </c>
      <c r="D253" s="36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31"/>
      <c r="AJ253" s="31"/>
      <c r="AK253" s="18"/>
      <c r="AL253" s="18"/>
      <c r="AM253" s="31"/>
      <c r="AN253" s="31"/>
      <c r="AO253" s="31"/>
      <c r="AP253" s="31"/>
      <c r="AQ253" s="7">
        <f t="shared" ref="AQ253:AQ261" si="91">COUNTA(E253:AP253)</f>
        <v>0</v>
      </c>
      <c r="AR253" s="3">
        <f>34*1</f>
        <v>34</v>
      </c>
      <c r="AS253" s="8">
        <f t="shared" si="80"/>
        <v>0</v>
      </c>
    </row>
    <row r="254" spans="1:45" x14ac:dyDescent="0.2">
      <c r="A254" s="137"/>
      <c r="B254" s="136"/>
      <c r="C254" s="71" t="s">
        <v>83</v>
      </c>
      <c r="D254" s="42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31"/>
      <c r="AJ254" s="31"/>
      <c r="AK254" s="18"/>
      <c r="AL254" s="18"/>
      <c r="AM254" s="31"/>
      <c r="AN254" s="31"/>
      <c r="AO254" s="31"/>
      <c r="AP254" s="31"/>
      <c r="AQ254" s="7">
        <f t="shared" si="91"/>
        <v>0</v>
      </c>
      <c r="AR254" s="3">
        <f t="shared" ref="AR254:AR255" si="92">34*1</f>
        <v>34</v>
      </c>
      <c r="AS254" s="8">
        <f t="shared" si="80"/>
        <v>0</v>
      </c>
    </row>
    <row r="255" spans="1:45" x14ac:dyDescent="0.2">
      <c r="A255" s="137"/>
      <c r="B255" s="136"/>
      <c r="C255" s="71" t="s">
        <v>84</v>
      </c>
      <c r="D255" s="42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31"/>
      <c r="AJ255" s="31"/>
      <c r="AK255" s="18"/>
      <c r="AL255" s="18"/>
      <c r="AM255" s="31"/>
      <c r="AN255" s="31"/>
      <c r="AO255" s="31"/>
      <c r="AP255" s="31"/>
      <c r="AQ255" s="7">
        <f t="shared" si="91"/>
        <v>0</v>
      </c>
      <c r="AR255" s="3">
        <f t="shared" si="92"/>
        <v>34</v>
      </c>
      <c r="AS255" s="8">
        <f t="shared" si="80"/>
        <v>0</v>
      </c>
    </row>
    <row r="256" spans="1:45" ht="15" customHeight="1" x14ac:dyDescent="0.2">
      <c r="A256" s="137"/>
      <c r="B256" s="134" t="s">
        <v>80</v>
      </c>
      <c r="C256" s="71" t="s">
        <v>83</v>
      </c>
      <c r="D256" s="42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31"/>
      <c r="AJ256" s="31"/>
      <c r="AK256" s="18"/>
      <c r="AL256" s="18"/>
      <c r="AM256" s="31"/>
      <c r="AN256" s="31"/>
      <c r="AO256" s="31"/>
      <c r="AP256" s="31"/>
      <c r="AQ256" s="7">
        <f t="shared" si="91"/>
        <v>0</v>
      </c>
      <c r="AR256" s="3">
        <f t="shared" ref="AR256:AR258" si="93">34*1</f>
        <v>34</v>
      </c>
      <c r="AS256" s="8">
        <f t="shared" si="80"/>
        <v>0</v>
      </c>
    </row>
    <row r="257" spans="1:45" x14ac:dyDescent="0.2">
      <c r="A257" s="137"/>
      <c r="B257" s="135"/>
      <c r="C257" s="71" t="s">
        <v>84</v>
      </c>
      <c r="D257" s="42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31"/>
      <c r="AJ257" s="31"/>
      <c r="AK257" s="18"/>
      <c r="AL257" s="18"/>
      <c r="AM257" s="31"/>
      <c r="AN257" s="31"/>
      <c r="AO257" s="31"/>
      <c r="AP257" s="31"/>
      <c r="AQ257" s="7">
        <f t="shared" si="91"/>
        <v>0</v>
      </c>
      <c r="AR257" s="3">
        <f t="shared" si="93"/>
        <v>34</v>
      </c>
      <c r="AS257" s="8">
        <f t="shared" si="80"/>
        <v>0</v>
      </c>
    </row>
    <row r="258" spans="1:45" ht="12.75" customHeight="1" x14ac:dyDescent="0.2">
      <c r="A258" s="137"/>
      <c r="B258" s="135"/>
      <c r="C258" s="71" t="s">
        <v>85</v>
      </c>
      <c r="D258" s="36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31"/>
      <c r="AJ258" s="31"/>
      <c r="AK258" s="18"/>
      <c r="AL258" s="18"/>
      <c r="AM258" s="31"/>
      <c r="AN258" s="31"/>
      <c r="AO258" s="31"/>
      <c r="AP258" s="31"/>
      <c r="AQ258" s="7">
        <f t="shared" si="91"/>
        <v>0</v>
      </c>
      <c r="AR258" s="3">
        <f t="shared" si="93"/>
        <v>34</v>
      </c>
      <c r="AS258" s="8">
        <f t="shared" si="80"/>
        <v>0</v>
      </c>
    </row>
    <row r="259" spans="1:45" ht="12.75" customHeight="1" x14ac:dyDescent="0.2">
      <c r="A259" s="137"/>
      <c r="B259" s="136" t="s">
        <v>56</v>
      </c>
      <c r="C259" s="71" t="s">
        <v>83</v>
      </c>
      <c r="D259" s="3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30"/>
      <c r="U259" s="18"/>
      <c r="V259" s="18"/>
      <c r="W259" s="18"/>
      <c r="X259" s="18"/>
      <c r="Y259" s="18"/>
      <c r="Z259" s="18"/>
      <c r="AA259" s="18"/>
      <c r="AB259" s="18"/>
      <c r="AC259" s="18"/>
      <c r="AD259" s="30"/>
      <c r="AE259" s="18"/>
      <c r="AF259" s="18"/>
      <c r="AG259" s="18"/>
      <c r="AH259" s="18"/>
      <c r="AI259" s="31"/>
      <c r="AJ259" s="31"/>
      <c r="AK259" s="18"/>
      <c r="AL259" s="18"/>
      <c r="AM259" s="31"/>
      <c r="AN259" s="31"/>
      <c r="AO259" s="31"/>
      <c r="AP259" s="31"/>
      <c r="AQ259" s="7">
        <f t="shared" si="91"/>
        <v>0</v>
      </c>
      <c r="AR259" s="3">
        <f>34*2</f>
        <v>68</v>
      </c>
      <c r="AS259" s="8">
        <f t="shared" si="80"/>
        <v>0</v>
      </c>
    </row>
    <row r="260" spans="1:45" ht="12.75" customHeight="1" x14ac:dyDescent="0.2">
      <c r="A260" s="137"/>
      <c r="B260" s="136"/>
      <c r="C260" s="71" t="s">
        <v>84</v>
      </c>
      <c r="D260" s="3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30"/>
      <c r="U260" s="18"/>
      <c r="V260" s="18"/>
      <c r="W260" s="18"/>
      <c r="X260" s="18"/>
      <c r="Y260" s="18"/>
      <c r="Z260" s="18"/>
      <c r="AA260" s="18"/>
      <c r="AB260" s="18"/>
      <c r="AC260" s="18"/>
      <c r="AD260" s="30"/>
      <c r="AE260" s="18"/>
      <c r="AF260" s="18"/>
      <c r="AG260" s="18"/>
      <c r="AH260" s="18"/>
      <c r="AI260" s="31"/>
      <c r="AJ260" s="31"/>
      <c r="AK260" s="18"/>
      <c r="AL260" s="18"/>
      <c r="AM260" s="31"/>
      <c r="AN260" s="31"/>
      <c r="AO260" s="31"/>
      <c r="AP260" s="31"/>
      <c r="AQ260" s="7">
        <f t="shared" si="91"/>
        <v>0</v>
      </c>
      <c r="AR260" s="3">
        <f t="shared" ref="AR260:AR261" si="94">34*2</f>
        <v>68</v>
      </c>
      <c r="AS260" s="8">
        <f t="shared" si="80"/>
        <v>0</v>
      </c>
    </row>
    <row r="261" spans="1:45" ht="12.75" customHeight="1" x14ac:dyDescent="0.2">
      <c r="A261" s="137"/>
      <c r="B261" s="136"/>
      <c r="C261" s="71" t="s">
        <v>85</v>
      </c>
      <c r="D261" s="3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30"/>
      <c r="U261" s="18"/>
      <c r="V261" s="18"/>
      <c r="W261" s="18"/>
      <c r="X261" s="18"/>
      <c r="Y261" s="18"/>
      <c r="Z261" s="18"/>
      <c r="AA261" s="18"/>
      <c r="AB261" s="18"/>
      <c r="AC261" s="18"/>
      <c r="AD261" s="30"/>
      <c r="AE261" s="18"/>
      <c r="AF261" s="18"/>
      <c r="AG261" s="18"/>
      <c r="AH261" s="18"/>
      <c r="AI261" s="31"/>
      <c r="AJ261" s="31"/>
      <c r="AK261" s="18"/>
      <c r="AL261" s="18"/>
      <c r="AM261" s="31"/>
      <c r="AN261" s="31"/>
      <c r="AO261" s="31"/>
      <c r="AP261" s="31"/>
      <c r="AQ261" s="7">
        <f t="shared" si="91"/>
        <v>0</v>
      </c>
      <c r="AR261" s="3">
        <f t="shared" si="94"/>
        <v>68</v>
      </c>
      <c r="AS261" s="8">
        <f t="shared" si="80"/>
        <v>0</v>
      </c>
    </row>
    <row r="262" spans="1:45" ht="27" customHeight="1" x14ac:dyDescent="0.2">
      <c r="A262" s="51"/>
      <c r="B262" s="52"/>
      <c r="C262" s="52"/>
      <c r="D262" s="52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1"/>
      <c r="AN262" s="51"/>
      <c r="AO262" s="51"/>
      <c r="AP262" s="51"/>
      <c r="AQ262" s="51"/>
      <c r="AR262" s="51"/>
      <c r="AS262" s="51"/>
    </row>
    <row r="263" spans="1:45" ht="86.25" customHeight="1" x14ac:dyDescent="0.2">
      <c r="A263" s="145" t="s">
        <v>40</v>
      </c>
      <c r="B263" s="146"/>
      <c r="C263" s="146"/>
      <c r="D263" s="147"/>
      <c r="E263" s="149" t="s">
        <v>119</v>
      </c>
      <c r="F263" s="149"/>
      <c r="G263" s="149"/>
      <c r="H263" s="149"/>
      <c r="I263" s="149"/>
      <c r="J263" s="150"/>
      <c r="K263" s="150"/>
      <c r="L263" s="150"/>
      <c r="M263" s="150"/>
      <c r="N263" s="150"/>
      <c r="O263" s="150"/>
      <c r="P263" s="150"/>
      <c r="Q263" s="150"/>
      <c r="R263" s="150"/>
      <c r="S263" s="150"/>
      <c r="T263" s="150"/>
      <c r="U263" s="150"/>
      <c r="V263" s="150"/>
      <c r="W263" s="150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/>
      <c r="AH263" s="150"/>
      <c r="AI263" s="150"/>
      <c r="AJ263" s="150"/>
      <c r="AK263" s="150"/>
      <c r="AL263" s="150"/>
      <c r="AM263" s="150"/>
      <c r="AN263" s="150"/>
      <c r="AO263" s="150"/>
      <c r="AP263" s="150"/>
      <c r="AQ263" s="158" t="s">
        <v>19</v>
      </c>
      <c r="AR263" s="184" t="s">
        <v>21</v>
      </c>
      <c r="AS263" s="187" t="s">
        <v>20</v>
      </c>
    </row>
    <row r="264" spans="1:45" ht="16.5" customHeight="1" x14ac:dyDescent="0.2">
      <c r="A264" s="138" t="s">
        <v>0</v>
      </c>
      <c r="B264" s="140"/>
      <c r="C264" s="141"/>
      <c r="D264" s="14" t="s">
        <v>17</v>
      </c>
      <c r="E264" s="136" t="s">
        <v>1</v>
      </c>
      <c r="F264" s="136"/>
      <c r="G264" s="136"/>
      <c r="H264" s="136"/>
      <c r="I264" s="136" t="s">
        <v>2</v>
      </c>
      <c r="J264" s="136"/>
      <c r="K264" s="136"/>
      <c r="L264" s="136"/>
      <c r="M264" s="136" t="s">
        <v>3</v>
      </c>
      <c r="N264" s="136"/>
      <c r="O264" s="136"/>
      <c r="P264" s="136"/>
      <c r="Q264" s="136" t="s">
        <v>4</v>
      </c>
      <c r="R264" s="136"/>
      <c r="S264" s="136"/>
      <c r="T264" s="136"/>
      <c r="U264" s="136" t="s">
        <v>5</v>
      </c>
      <c r="V264" s="136"/>
      <c r="W264" s="136"/>
      <c r="X264" s="136" t="s">
        <v>6</v>
      </c>
      <c r="Y264" s="136"/>
      <c r="Z264" s="136"/>
      <c r="AA264" s="136"/>
      <c r="AB264" s="126" t="s">
        <v>7</v>
      </c>
      <c r="AC264" s="127"/>
      <c r="AD264" s="127"/>
      <c r="AE264" s="128"/>
      <c r="AF264" s="126" t="s">
        <v>8</v>
      </c>
      <c r="AG264" s="127"/>
      <c r="AH264" s="127"/>
      <c r="AI264" s="128"/>
      <c r="AJ264" s="136" t="s">
        <v>9</v>
      </c>
      <c r="AK264" s="136"/>
      <c r="AL264" s="136"/>
      <c r="AM264" s="136" t="s">
        <v>10</v>
      </c>
      <c r="AN264" s="136"/>
      <c r="AO264" s="136"/>
      <c r="AP264" s="136"/>
      <c r="AQ264" s="158"/>
      <c r="AR264" s="184"/>
      <c r="AS264" s="187"/>
    </row>
    <row r="265" spans="1:45" x14ac:dyDescent="0.2">
      <c r="A265" s="142"/>
      <c r="B265" s="143"/>
      <c r="C265" s="144"/>
      <c r="D265" s="14" t="s">
        <v>18</v>
      </c>
      <c r="E265" s="5">
        <v>1</v>
      </c>
      <c r="F265" s="5">
        <v>2</v>
      </c>
      <c r="G265" s="5">
        <v>3</v>
      </c>
      <c r="H265" s="5">
        <v>4</v>
      </c>
      <c r="I265" s="5">
        <v>5</v>
      </c>
      <c r="J265" s="5">
        <v>6</v>
      </c>
      <c r="K265" s="5">
        <v>7</v>
      </c>
      <c r="L265" s="5">
        <v>8</v>
      </c>
      <c r="M265" s="5">
        <v>9</v>
      </c>
      <c r="N265" s="5">
        <v>10</v>
      </c>
      <c r="O265" s="5">
        <v>11</v>
      </c>
      <c r="P265" s="5">
        <v>12</v>
      </c>
      <c r="Q265" s="5">
        <v>13</v>
      </c>
      <c r="R265" s="5">
        <v>14</v>
      </c>
      <c r="S265" s="5">
        <v>15</v>
      </c>
      <c r="T265" s="5">
        <v>16</v>
      </c>
      <c r="U265" s="5">
        <v>17</v>
      </c>
      <c r="V265" s="5">
        <v>18</v>
      </c>
      <c r="W265" s="5">
        <v>19</v>
      </c>
      <c r="X265" s="5">
        <v>20</v>
      </c>
      <c r="Y265" s="5">
        <v>21</v>
      </c>
      <c r="Z265" s="5">
        <v>22</v>
      </c>
      <c r="AA265" s="5">
        <v>23</v>
      </c>
      <c r="AB265" s="5">
        <v>24</v>
      </c>
      <c r="AC265" s="5">
        <v>25</v>
      </c>
      <c r="AD265" s="5">
        <v>26</v>
      </c>
      <c r="AE265" s="5">
        <v>27</v>
      </c>
      <c r="AF265" s="5">
        <v>28</v>
      </c>
      <c r="AG265" s="5">
        <v>29</v>
      </c>
      <c r="AH265" s="5">
        <v>30</v>
      </c>
      <c r="AI265" s="5">
        <v>31</v>
      </c>
      <c r="AJ265" s="5">
        <v>32</v>
      </c>
      <c r="AK265" s="5">
        <v>33</v>
      </c>
      <c r="AL265" s="5">
        <v>34</v>
      </c>
      <c r="AM265" s="5">
        <v>35</v>
      </c>
      <c r="AN265" s="5">
        <v>36</v>
      </c>
      <c r="AO265" s="5">
        <v>37</v>
      </c>
      <c r="AP265" s="5">
        <v>38</v>
      </c>
      <c r="AQ265" s="158"/>
      <c r="AR265" s="184"/>
      <c r="AS265" s="187"/>
    </row>
    <row r="266" spans="1:45" ht="15" customHeight="1" x14ac:dyDescent="0.2">
      <c r="A266" s="137" t="s">
        <v>24</v>
      </c>
      <c r="B266" s="138" t="s">
        <v>12</v>
      </c>
      <c r="C266" s="129" t="s">
        <v>125</v>
      </c>
      <c r="D266" s="130"/>
      <c r="E266" s="108"/>
      <c r="F266" s="108"/>
      <c r="G266" s="106" t="s">
        <v>102</v>
      </c>
      <c r="H266" s="108"/>
      <c r="I266" s="108"/>
      <c r="J266" s="108"/>
      <c r="K266" s="108"/>
      <c r="L266" s="108"/>
      <c r="M266" s="108"/>
      <c r="N266" s="108"/>
      <c r="O266" s="106" t="s">
        <v>100</v>
      </c>
      <c r="P266" s="108"/>
      <c r="Q266" s="108"/>
      <c r="R266" s="108"/>
      <c r="S266" s="106" t="s">
        <v>100</v>
      </c>
      <c r="T266" s="108"/>
      <c r="U266" s="108"/>
      <c r="V266" s="108"/>
      <c r="W266" s="106" t="s">
        <v>100</v>
      </c>
      <c r="X266" s="108"/>
      <c r="Y266" s="108"/>
      <c r="Z266" s="108"/>
      <c r="AA266" s="108"/>
      <c r="AB266" s="106" t="s">
        <v>100</v>
      </c>
      <c r="AC266" s="108"/>
      <c r="AD266" s="108"/>
      <c r="AE266" s="108"/>
      <c r="AF266" s="108"/>
      <c r="AG266" s="108"/>
      <c r="AH266" s="102" t="s">
        <v>109</v>
      </c>
      <c r="AI266" s="108"/>
      <c r="AJ266" s="112"/>
      <c r="AK266" s="108"/>
      <c r="AL266" s="108"/>
      <c r="AM266" s="110"/>
      <c r="AN266" s="110"/>
      <c r="AO266" s="110"/>
      <c r="AP266" s="110"/>
      <c r="AQ266" s="7">
        <f>COUNTA(E266:AP266)</f>
        <v>6</v>
      </c>
      <c r="AR266" s="63">
        <f>34*2</f>
        <v>68</v>
      </c>
      <c r="AS266" s="8">
        <f t="shared" ref="AS266:AS295" si="95">AQ266/AR266</f>
        <v>8.8235294117647065E-2</v>
      </c>
    </row>
    <row r="267" spans="1:45" ht="15" customHeight="1" x14ac:dyDescent="0.2">
      <c r="A267" s="137"/>
      <c r="B267" s="139"/>
      <c r="C267" s="129" t="s">
        <v>126</v>
      </c>
      <c r="D267" s="130"/>
      <c r="E267" s="108"/>
      <c r="F267" s="108"/>
      <c r="G267" s="106" t="s">
        <v>102</v>
      </c>
      <c r="H267" s="108"/>
      <c r="I267" s="108"/>
      <c r="J267" s="108"/>
      <c r="K267" s="108"/>
      <c r="L267" s="108"/>
      <c r="M267" s="108"/>
      <c r="N267" s="108"/>
      <c r="O267" s="106" t="s">
        <v>100</v>
      </c>
      <c r="P267" s="108"/>
      <c r="Q267" s="108"/>
      <c r="R267" s="108"/>
      <c r="S267" s="106" t="s">
        <v>100</v>
      </c>
      <c r="T267" s="108"/>
      <c r="U267" s="108"/>
      <c r="V267" s="108"/>
      <c r="W267" s="106" t="s">
        <v>100</v>
      </c>
      <c r="X267" s="108"/>
      <c r="Y267" s="108"/>
      <c r="Z267" s="108"/>
      <c r="AA267" s="108"/>
      <c r="AB267" s="106" t="s">
        <v>100</v>
      </c>
      <c r="AC267" s="108"/>
      <c r="AD267" s="108"/>
      <c r="AE267" s="108"/>
      <c r="AF267" s="108"/>
      <c r="AG267" s="108"/>
      <c r="AH267" s="102" t="s">
        <v>109</v>
      </c>
      <c r="AI267" s="108"/>
      <c r="AJ267" s="112"/>
      <c r="AK267" s="108"/>
      <c r="AL267" s="108"/>
      <c r="AM267" s="110"/>
      <c r="AN267" s="110"/>
      <c r="AO267" s="110"/>
      <c r="AP267" s="110"/>
      <c r="AQ267" s="7">
        <f t="shared" ref="AQ267:AQ285" si="96">COUNTA(E267:AP267)</f>
        <v>6</v>
      </c>
      <c r="AR267" s="63">
        <f t="shared" ref="AR267:AR279" si="97">34*2</f>
        <v>68</v>
      </c>
      <c r="AS267" s="8">
        <f t="shared" si="95"/>
        <v>8.8235294117647065E-2</v>
      </c>
    </row>
    <row r="268" spans="1:45" ht="13.5" customHeight="1" x14ac:dyDescent="0.2">
      <c r="A268" s="137"/>
      <c r="B268" s="134" t="s">
        <v>26</v>
      </c>
      <c r="C268" s="129" t="s">
        <v>125</v>
      </c>
      <c r="D268" s="130"/>
      <c r="E268" s="108"/>
      <c r="F268" s="108"/>
      <c r="G268" s="106" t="s">
        <v>101</v>
      </c>
      <c r="H268" s="108"/>
      <c r="I268" s="108"/>
      <c r="J268" s="108"/>
      <c r="K268" s="108"/>
      <c r="L268" s="108"/>
      <c r="M268" s="106" t="s">
        <v>100</v>
      </c>
      <c r="N268" s="108"/>
      <c r="O268" s="108"/>
      <c r="P268" s="108"/>
      <c r="Q268" s="108"/>
      <c r="R268" s="106" t="s">
        <v>100</v>
      </c>
      <c r="S268" s="108"/>
      <c r="T268" s="108"/>
      <c r="U268" s="106" t="s">
        <v>100</v>
      </c>
      <c r="V268" s="108"/>
      <c r="W268" s="108"/>
      <c r="X268" s="108"/>
      <c r="Y268" s="108"/>
      <c r="Z268" s="108"/>
      <c r="AA268" s="108"/>
      <c r="AB268" s="108"/>
      <c r="AC268" s="108"/>
      <c r="AD268" s="106" t="s">
        <v>100</v>
      </c>
      <c r="AE268" s="108"/>
      <c r="AF268" s="108"/>
      <c r="AG268" s="108"/>
      <c r="AH268" s="108"/>
      <c r="AI268" s="108"/>
      <c r="AJ268" s="102" t="s">
        <v>109</v>
      </c>
      <c r="AK268" s="108"/>
      <c r="AL268" s="108"/>
      <c r="AM268" s="110"/>
      <c r="AN268" s="110"/>
      <c r="AO268" s="110"/>
      <c r="AP268" s="110"/>
      <c r="AQ268" s="7">
        <f t="shared" si="96"/>
        <v>6</v>
      </c>
      <c r="AR268" s="63">
        <f>34*3</f>
        <v>102</v>
      </c>
      <c r="AS268" s="8">
        <f t="shared" si="95"/>
        <v>5.8823529411764705E-2</v>
      </c>
    </row>
    <row r="269" spans="1:45" ht="16.5" customHeight="1" x14ac:dyDescent="0.2">
      <c r="A269" s="137"/>
      <c r="B269" s="135"/>
      <c r="C269" s="129" t="s">
        <v>126</v>
      </c>
      <c r="D269" s="130"/>
      <c r="E269" s="108"/>
      <c r="F269" s="108"/>
      <c r="G269" s="106" t="s">
        <v>101</v>
      </c>
      <c r="H269" s="108"/>
      <c r="I269" s="108"/>
      <c r="J269" s="108"/>
      <c r="K269" s="108"/>
      <c r="L269" s="108"/>
      <c r="M269" s="108"/>
      <c r="N269" s="108"/>
      <c r="O269" s="106" t="s">
        <v>100</v>
      </c>
      <c r="P269" s="108"/>
      <c r="Q269" s="108"/>
      <c r="R269" s="108"/>
      <c r="S269" s="106" t="s">
        <v>100</v>
      </c>
      <c r="T269" s="108"/>
      <c r="U269" s="108"/>
      <c r="V269" s="106" t="s">
        <v>100</v>
      </c>
      <c r="W269" s="108"/>
      <c r="X269" s="108"/>
      <c r="Y269" s="108"/>
      <c r="Z269" s="108"/>
      <c r="AA269" s="108"/>
      <c r="AB269" s="108"/>
      <c r="AC269" s="108"/>
      <c r="AD269" s="108"/>
      <c r="AE269" s="106" t="s">
        <v>100</v>
      </c>
      <c r="AF269" s="108"/>
      <c r="AG269" s="108"/>
      <c r="AH269" s="108"/>
      <c r="AI269" s="108"/>
      <c r="AJ269" s="102" t="s">
        <v>109</v>
      </c>
      <c r="AK269" s="108"/>
      <c r="AL269" s="108"/>
      <c r="AM269" s="110"/>
      <c r="AN269" s="110"/>
      <c r="AO269" s="110"/>
      <c r="AP269" s="110"/>
      <c r="AQ269" s="7">
        <f t="shared" si="96"/>
        <v>6</v>
      </c>
      <c r="AR269" s="63">
        <f>34*3</f>
        <v>102</v>
      </c>
      <c r="AS269" s="8">
        <f t="shared" si="95"/>
        <v>5.8823529411764705E-2</v>
      </c>
    </row>
    <row r="270" spans="1:45" ht="14.25" customHeight="1" x14ac:dyDescent="0.2">
      <c r="A270" s="137"/>
      <c r="B270" s="134" t="s">
        <v>99</v>
      </c>
      <c r="C270" s="129" t="s">
        <v>125</v>
      </c>
      <c r="D270" s="130"/>
      <c r="E270" s="18"/>
      <c r="F270" s="18"/>
      <c r="G270" s="106" t="s">
        <v>101</v>
      </c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76" t="s">
        <v>109</v>
      </c>
      <c r="AK270" s="18"/>
      <c r="AL270" s="18"/>
      <c r="AM270" s="31"/>
      <c r="AN270" s="31"/>
      <c r="AO270" s="31"/>
      <c r="AP270" s="31"/>
      <c r="AQ270" s="7">
        <f t="shared" si="96"/>
        <v>2</v>
      </c>
      <c r="AR270" s="63">
        <f t="shared" ref="AR270:AR271" si="98">34*3</f>
        <v>102</v>
      </c>
      <c r="AS270" s="8">
        <f t="shared" si="95"/>
        <v>1.9607843137254902E-2</v>
      </c>
    </row>
    <row r="271" spans="1:45" ht="14.25" customHeight="1" x14ac:dyDescent="0.2">
      <c r="A271" s="137"/>
      <c r="B271" s="135"/>
      <c r="C271" s="129" t="s">
        <v>126</v>
      </c>
      <c r="D271" s="130"/>
      <c r="E271" s="18"/>
      <c r="F271" s="18"/>
      <c r="G271" s="106" t="s">
        <v>101</v>
      </c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76" t="s">
        <v>109</v>
      </c>
      <c r="AK271" s="18"/>
      <c r="AL271" s="18"/>
      <c r="AM271" s="31"/>
      <c r="AN271" s="31"/>
      <c r="AO271" s="31"/>
      <c r="AP271" s="31"/>
      <c r="AQ271" s="7">
        <f t="shared" si="96"/>
        <v>2</v>
      </c>
      <c r="AR271" s="63">
        <f t="shared" si="98"/>
        <v>102</v>
      </c>
      <c r="AS271" s="8">
        <f t="shared" si="95"/>
        <v>1.9607843137254902E-2</v>
      </c>
    </row>
    <row r="272" spans="1:45" ht="14.25" customHeight="1" x14ac:dyDescent="0.2">
      <c r="A272" s="137"/>
      <c r="B272" s="134" t="s">
        <v>86</v>
      </c>
      <c r="C272" s="129" t="s">
        <v>125</v>
      </c>
      <c r="D272" s="130"/>
      <c r="E272" s="18"/>
      <c r="F272" s="73" t="s">
        <v>102</v>
      </c>
      <c r="G272" s="18"/>
      <c r="H272" s="30"/>
      <c r="I272" s="18"/>
      <c r="J272" s="18"/>
      <c r="K272" s="73" t="s">
        <v>100</v>
      </c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73" t="s">
        <v>100</v>
      </c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76" t="s">
        <v>109</v>
      </c>
      <c r="AI272" s="18"/>
      <c r="AJ272" s="100" t="s">
        <v>100</v>
      </c>
      <c r="AK272" s="18"/>
      <c r="AL272" s="18"/>
      <c r="AM272" s="31"/>
      <c r="AN272" s="31"/>
      <c r="AO272" s="31"/>
      <c r="AP272" s="31"/>
      <c r="AQ272" s="7">
        <f t="shared" si="96"/>
        <v>5</v>
      </c>
      <c r="AR272" s="63">
        <v>136</v>
      </c>
      <c r="AS272" s="8">
        <f t="shared" si="95"/>
        <v>3.6764705882352942E-2</v>
      </c>
    </row>
    <row r="273" spans="1:45" ht="14.25" customHeight="1" x14ac:dyDescent="0.2">
      <c r="A273" s="137"/>
      <c r="B273" s="135"/>
      <c r="C273" s="129" t="s">
        <v>126</v>
      </c>
      <c r="D273" s="130"/>
      <c r="E273" s="18"/>
      <c r="F273" s="73" t="s">
        <v>102</v>
      </c>
      <c r="G273" s="18"/>
      <c r="H273" s="30"/>
      <c r="I273" s="18"/>
      <c r="J273" s="18"/>
      <c r="K273" s="73" t="s">
        <v>100</v>
      </c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73" t="s">
        <v>100</v>
      </c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76" t="s">
        <v>109</v>
      </c>
      <c r="AI273" s="18"/>
      <c r="AJ273" s="100" t="s">
        <v>100</v>
      </c>
      <c r="AK273" s="18"/>
      <c r="AL273" s="18"/>
      <c r="AM273" s="31"/>
      <c r="AN273" s="31"/>
      <c r="AO273" s="31"/>
      <c r="AP273" s="31"/>
      <c r="AQ273" s="7">
        <f t="shared" si="96"/>
        <v>5</v>
      </c>
      <c r="AR273" s="63">
        <v>136</v>
      </c>
      <c r="AS273" s="8">
        <f t="shared" si="95"/>
        <v>3.6764705882352942E-2</v>
      </c>
    </row>
    <row r="274" spans="1:45" ht="12.75" customHeight="1" x14ac:dyDescent="0.2">
      <c r="A274" s="137"/>
      <c r="B274" s="134" t="s">
        <v>74</v>
      </c>
      <c r="C274" s="129" t="s">
        <v>125</v>
      </c>
      <c r="D274" s="130"/>
      <c r="E274" s="18"/>
      <c r="F274" s="73" t="s">
        <v>102</v>
      </c>
      <c r="G274" s="18"/>
      <c r="H274" s="18"/>
      <c r="I274" s="18"/>
      <c r="J274" s="18"/>
      <c r="K274" s="18"/>
      <c r="L274" s="18"/>
      <c r="M274" s="18"/>
      <c r="N274" s="18"/>
      <c r="O274" s="73" t="s">
        <v>100</v>
      </c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73" t="s">
        <v>100</v>
      </c>
      <c r="AA274" s="18"/>
      <c r="AB274" s="18"/>
      <c r="AC274" s="18"/>
      <c r="AD274" s="18"/>
      <c r="AE274" s="73" t="s">
        <v>100</v>
      </c>
      <c r="AF274" s="18"/>
      <c r="AG274" s="18"/>
      <c r="AH274" s="76" t="s">
        <v>109</v>
      </c>
      <c r="AI274" s="31"/>
      <c r="AJ274" s="3"/>
      <c r="AK274" s="73" t="s">
        <v>100</v>
      </c>
      <c r="AL274" s="18"/>
      <c r="AM274" s="31"/>
      <c r="AN274" s="31"/>
      <c r="AO274" s="31"/>
      <c r="AP274" s="31"/>
      <c r="AQ274" s="7">
        <f t="shared" si="96"/>
        <v>6</v>
      </c>
      <c r="AR274" s="63">
        <v>102</v>
      </c>
      <c r="AS274" s="8">
        <f t="shared" si="95"/>
        <v>5.8823529411764705E-2</v>
      </c>
    </row>
    <row r="275" spans="1:45" ht="12.75" customHeight="1" x14ac:dyDescent="0.2">
      <c r="A275" s="137"/>
      <c r="B275" s="135"/>
      <c r="C275" s="129" t="s">
        <v>126</v>
      </c>
      <c r="D275" s="130"/>
      <c r="E275" s="18"/>
      <c r="F275" s="73" t="s">
        <v>102</v>
      </c>
      <c r="G275" s="18"/>
      <c r="H275" s="18"/>
      <c r="I275" s="18"/>
      <c r="J275" s="18"/>
      <c r="K275" s="18"/>
      <c r="L275" s="18"/>
      <c r="M275" s="18"/>
      <c r="N275" s="18"/>
      <c r="O275" s="73" t="s">
        <v>100</v>
      </c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73" t="s">
        <v>100</v>
      </c>
      <c r="AA275" s="18"/>
      <c r="AB275" s="18"/>
      <c r="AC275" s="18"/>
      <c r="AD275" s="18"/>
      <c r="AE275" s="73" t="s">
        <v>100</v>
      </c>
      <c r="AF275" s="18"/>
      <c r="AG275" s="18"/>
      <c r="AH275" s="76" t="s">
        <v>109</v>
      </c>
      <c r="AI275" s="31"/>
      <c r="AJ275" s="3"/>
      <c r="AK275" s="73" t="s">
        <v>100</v>
      </c>
      <c r="AL275" s="18"/>
      <c r="AM275" s="31"/>
      <c r="AN275" s="31"/>
      <c r="AO275" s="31"/>
      <c r="AP275" s="31"/>
      <c r="AQ275" s="7">
        <f t="shared" si="96"/>
        <v>6</v>
      </c>
      <c r="AR275" s="63">
        <v>102</v>
      </c>
      <c r="AS275" s="8">
        <f t="shared" si="95"/>
        <v>5.8823529411764705E-2</v>
      </c>
    </row>
    <row r="276" spans="1:45" ht="20.25" customHeight="1" x14ac:dyDescent="0.2">
      <c r="A276" s="137"/>
      <c r="B276" s="123" t="s">
        <v>75</v>
      </c>
      <c r="C276" s="129" t="s">
        <v>125</v>
      </c>
      <c r="D276" s="130"/>
      <c r="E276" s="18"/>
      <c r="F276" s="106" t="s">
        <v>101</v>
      </c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73" t="s">
        <v>100</v>
      </c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31"/>
      <c r="AJ276" s="31"/>
      <c r="AK276" s="73" t="s">
        <v>100</v>
      </c>
      <c r="AL276" s="18"/>
      <c r="AM276" s="31"/>
      <c r="AN276" s="31"/>
      <c r="AO276" s="31"/>
      <c r="AP276" s="31"/>
      <c r="AQ276" s="7">
        <f t="shared" si="96"/>
        <v>3</v>
      </c>
      <c r="AR276" s="63">
        <f>34*1</f>
        <v>34</v>
      </c>
      <c r="AS276" s="8">
        <f t="shared" si="95"/>
        <v>8.8235294117647065E-2</v>
      </c>
    </row>
    <row r="277" spans="1:45" ht="12.75" customHeight="1" x14ac:dyDescent="0.2">
      <c r="A277" s="137"/>
      <c r="B277" s="124"/>
      <c r="C277" s="129" t="s">
        <v>126</v>
      </c>
      <c r="D277" s="130"/>
      <c r="E277" s="18"/>
      <c r="F277" s="106" t="s">
        <v>101</v>
      </c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73" t="s">
        <v>100</v>
      </c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31"/>
      <c r="AJ277" s="18"/>
      <c r="AK277" s="73" t="s">
        <v>100</v>
      </c>
      <c r="AL277" s="18"/>
      <c r="AM277" s="31"/>
      <c r="AN277" s="31"/>
      <c r="AO277" s="31"/>
      <c r="AP277" s="31"/>
      <c r="AQ277" s="7">
        <f t="shared" si="96"/>
        <v>3</v>
      </c>
      <c r="AR277" s="63">
        <v>34</v>
      </c>
      <c r="AS277" s="8">
        <f t="shared" si="95"/>
        <v>8.8235294117647065E-2</v>
      </c>
    </row>
    <row r="278" spans="1:45" ht="15" x14ac:dyDescent="0.25">
      <c r="A278" s="137"/>
      <c r="B278" s="134" t="s">
        <v>33</v>
      </c>
      <c r="C278" s="129" t="s">
        <v>125</v>
      </c>
      <c r="D278" s="130"/>
      <c r="E278" s="18"/>
      <c r="F278" s="106" t="s">
        <v>101</v>
      </c>
      <c r="G278" s="18"/>
      <c r="H278" s="18"/>
      <c r="I278" s="120" t="s">
        <v>100</v>
      </c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20" t="s">
        <v>100</v>
      </c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20" t="s">
        <v>100</v>
      </c>
      <c r="AF278" s="18"/>
      <c r="AG278" s="18"/>
      <c r="AH278" s="18"/>
      <c r="AI278" s="31"/>
      <c r="AJ278" s="76" t="s">
        <v>109</v>
      </c>
      <c r="AK278" s="18"/>
      <c r="AL278" s="18"/>
      <c r="AM278" s="31"/>
      <c r="AN278" s="31"/>
      <c r="AO278" s="31"/>
      <c r="AP278" s="31"/>
      <c r="AQ278" s="7">
        <f t="shared" si="96"/>
        <v>5</v>
      </c>
      <c r="AR278" s="63">
        <f t="shared" si="97"/>
        <v>68</v>
      </c>
      <c r="AS278" s="8">
        <f t="shared" si="95"/>
        <v>7.3529411764705885E-2</v>
      </c>
    </row>
    <row r="279" spans="1:45" ht="12.75" customHeight="1" x14ac:dyDescent="0.25">
      <c r="A279" s="137"/>
      <c r="B279" s="135"/>
      <c r="C279" s="129" t="s">
        <v>126</v>
      </c>
      <c r="D279" s="130"/>
      <c r="E279" s="18"/>
      <c r="F279" s="106" t="s">
        <v>101</v>
      </c>
      <c r="G279" s="18"/>
      <c r="H279" s="18"/>
      <c r="I279" s="120" t="s">
        <v>100</v>
      </c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20" t="s">
        <v>100</v>
      </c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20" t="s">
        <v>100</v>
      </c>
      <c r="AF279" s="18"/>
      <c r="AG279" s="18"/>
      <c r="AH279" s="18"/>
      <c r="AI279" s="31"/>
      <c r="AJ279" s="76" t="s">
        <v>109</v>
      </c>
      <c r="AK279" s="18"/>
      <c r="AL279" s="18"/>
      <c r="AM279" s="31"/>
      <c r="AN279" s="31"/>
      <c r="AO279" s="31"/>
      <c r="AP279" s="31"/>
      <c r="AQ279" s="7">
        <f t="shared" si="96"/>
        <v>5</v>
      </c>
      <c r="AR279" s="63">
        <f t="shared" si="97"/>
        <v>68</v>
      </c>
      <c r="AS279" s="8">
        <f t="shared" si="95"/>
        <v>7.3529411764705885E-2</v>
      </c>
    </row>
    <row r="280" spans="1:45" x14ac:dyDescent="0.2">
      <c r="A280" s="137"/>
      <c r="B280" s="136" t="s">
        <v>36</v>
      </c>
      <c r="C280" s="129" t="s">
        <v>125</v>
      </c>
      <c r="D280" s="130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31"/>
      <c r="AJ280" s="76" t="s">
        <v>109</v>
      </c>
      <c r="AK280" s="18"/>
      <c r="AL280" s="18"/>
      <c r="AM280" s="31"/>
      <c r="AN280" s="31"/>
      <c r="AO280" s="31"/>
      <c r="AP280" s="31"/>
      <c r="AQ280" s="7">
        <f t="shared" si="96"/>
        <v>1</v>
      </c>
      <c r="AR280" s="63">
        <f>34*1</f>
        <v>34</v>
      </c>
      <c r="AS280" s="8">
        <f t="shared" si="95"/>
        <v>2.9411764705882353E-2</v>
      </c>
    </row>
    <row r="281" spans="1:45" ht="12.75" customHeight="1" x14ac:dyDescent="0.2">
      <c r="A281" s="137"/>
      <c r="B281" s="136"/>
      <c r="C281" s="129" t="s">
        <v>126</v>
      </c>
      <c r="D281" s="130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31"/>
      <c r="AJ281" s="76" t="s">
        <v>109</v>
      </c>
      <c r="AK281" s="18"/>
      <c r="AL281" s="18"/>
      <c r="AM281" s="31"/>
      <c r="AN281" s="31"/>
      <c r="AO281" s="31"/>
      <c r="AP281" s="31"/>
      <c r="AQ281" s="7">
        <f t="shared" si="96"/>
        <v>1</v>
      </c>
      <c r="AR281" s="63">
        <f t="shared" ref="AR281:AR283" si="99">34*1</f>
        <v>34</v>
      </c>
      <c r="AS281" s="8">
        <f t="shared" si="95"/>
        <v>2.9411764705882353E-2</v>
      </c>
    </row>
    <row r="282" spans="1:45" x14ac:dyDescent="0.2">
      <c r="A282" s="137"/>
      <c r="B282" s="136" t="s">
        <v>28</v>
      </c>
      <c r="C282" s="129" t="s">
        <v>125</v>
      </c>
      <c r="D282" s="130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31"/>
      <c r="AJ282" s="76" t="s">
        <v>109</v>
      </c>
      <c r="AK282" s="18"/>
      <c r="AL282" s="18"/>
      <c r="AM282" s="31"/>
      <c r="AN282" s="31"/>
      <c r="AO282" s="31"/>
      <c r="AP282" s="31"/>
      <c r="AQ282" s="7">
        <f t="shared" si="96"/>
        <v>1</v>
      </c>
      <c r="AR282" s="63">
        <f t="shared" si="99"/>
        <v>34</v>
      </c>
      <c r="AS282" s="8">
        <f t="shared" si="95"/>
        <v>2.9411764705882353E-2</v>
      </c>
    </row>
    <row r="283" spans="1:45" ht="12.75" customHeight="1" x14ac:dyDescent="0.2">
      <c r="A283" s="137"/>
      <c r="B283" s="136"/>
      <c r="C283" s="129" t="s">
        <v>126</v>
      </c>
      <c r="D283" s="130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31"/>
      <c r="AJ283" s="76" t="s">
        <v>109</v>
      </c>
      <c r="AK283" s="18"/>
      <c r="AL283" s="18"/>
      <c r="AM283" s="31"/>
      <c r="AN283" s="31"/>
      <c r="AO283" s="31"/>
      <c r="AP283" s="31"/>
      <c r="AQ283" s="7">
        <f t="shared" si="96"/>
        <v>1</v>
      </c>
      <c r="AR283" s="63">
        <f t="shared" si="99"/>
        <v>34</v>
      </c>
      <c r="AS283" s="8">
        <f t="shared" si="95"/>
        <v>2.9411764705882353E-2</v>
      </c>
    </row>
    <row r="284" spans="1:45" x14ac:dyDescent="0.2">
      <c r="A284" s="137"/>
      <c r="B284" s="134" t="s">
        <v>27</v>
      </c>
      <c r="C284" s="129" t="s">
        <v>125</v>
      </c>
      <c r="D284" s="130"/>
      <c r="E284" s="18"/>
      <c r="F284" s="106" t="s">
        <v>101</v>
      </c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31"/>
      <c r="AJ284" s="76" t="s">
        <v>109</v>
      </c>
      <c r="AK284" s="18"/>
      <c r="AL284" s="18"/>
      <c r="AM284" s="31"/>
      <c r="AN284" s="31"/>
      <c r="AO284" s="31"/>
      <c r="AP284" s="31"/>
      <c r="AQ284" s="7">
        <f t="shared" si="96"/>
        <v>2</v>
      </c>
      <c r="AR284" s="63">
        <v>68</v>
      </c>
      <c r="AS284" s="8">
        <f t="shared" si="95"/>
        <v>2.9411764705882353E-2</v>
      </c>
    </row>
    <row r="285" spans="1:45" ht="12.75" customHeight="1" x14ac:dyDescent="0.2">
      <c r="A285" s="137"/>
      <c r="B285" s="135"/>
      <c r="C285" s="129" t="s">
        <v>126</v>
      </c>
      <c r="D285" s="130"/>
      <c r="E285" s="18"/>
      <c r="F285" s="106" t="s">
        <v>101</v>
      </c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31"/>
      <c r="AJ285" s="76" t="s">
        <v>109</v>
      </c>
      <c r="AK285" s="18"/>
      <c r="AL285" s="18"/>
      <c r="AM285" s="31"/>
      <c r="AN285" s="31"/>
      <c r="AO285" s="31"/>
      <c r="AP285" s="31"/>
      <c r="AQ285" s="7">
        <f t="shared" si="96"/>
        <v>2</v>
      </c>
      <c r="AR285" s="63">
        <v>68</v>
      </c>
      <c r="AS285" s="8">
        <f t="shared" si="95"/>
        <v>2.9411764705882353E-2</v>
      </c>
    </row>
    <row r="286" spans="1:45" ht="15" x14ac:dyDescent="0.25">
      <c r="A286" s="137"/>
      <c r="B286" s="134" t="s">
        <v>31</v>
      </c>
      <c r="C286" s="129" t="s">
        <v>125</v>
      </c>
      <c r="D286" s="130"/>
      <c r="E286" s="18"/>
      <c r="F286" s="18"/>
      <c r="G286" s="18"/>
      <c r="H286" s="18"/>
      <c r="I286" s="120" t="s">
        <v>100</v>
      </c>
      <c r="J286" s="18"/>
      <c r="K286" s="18"/>
      <c r="L286" s="18"/>
      <c r="M286" s="18"/>
      <c r="N286" s="18"/>
      <c r="O286" s="18"/>
      <c r="P286" s="18"/>
      <c r="Q286" s="18"/>
      <c r="R286" s="120" t="s">
        <v>100</v>
      </c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20" t="s">
        <v>100</v>
      </c>
      <c r="AD286" s="18"/>
      <c r="AE286" s="18"/>
      <c r="AF286" s="18"/>
      <c r="AG286" s="18"/>
      <c r="AH286" s="18"/>
      <c r="AI286" s="31"/>
      <c r="AJ286" s="76" t="s">
        <v>109</v>
      </c>
      <c r="AK286" s="18"/>
      <c r="AL286" s="18"/>
      <c r="AM286" s="31"/>
      <c r="AN286" s="31"/>
      <c r="AO286" s="31"/>
      <c r="AP286" s="31"/>
      <c r="AQ286" s="7">
        <f t="shared" ref="AQ286:AQ293" si="100">COUNTA(E286:AP286)</f>
        <v>4</v>
      </c>
      <c r="AR286" s="63">
        <v>136</v>
      </c>
      <c r="AS286" s="8">
        <f t="shared" si="95"/>
        <v>2.9411764705882353E-2</v>
      </c>
    </row>
    <row r="287" spans="1:45" ht="12.75" customHeight="1" x14ac:dyDescent="0.25">
      <c r="A287" s="137"/>
      <c r="B287" s="135"/>
      <c r="C287" s="129" t="s">
        <v>126</v>
      </c>
      <c r="D287" s="130"/>
      <c r="E287" s="18"/>
      <c r="F287" s="18"/>
      <c r="G287" s="18"/>
      <c r="H287" s="18"/>
      <c r="I287" s="120" t="s">
        <v>100</v>
      </c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31"/>
      <c r="AJ287" s="76" t="s">
        <v>109</v>
      </c>
      <c r="AK287" s="18"/>
      <c r="AL287" s="18"/>
      <c r="AM287" s="31"/>
      <c r="AN287" s="31"/>
      <c r="AO287" s="31"/>
      <c r="AP287" s="31"/>
      <c r="AQ287" s="7">
        <f t="shared" si="100"/>
        <v>2</v>
      </c>
      <c r="AR287" s="63">
        <f t="shared" ref="AR287" si="101">34*2</f>
        <v>68</v>
      </c>
      <c r="AS287" s="8">
        <f t="shared" si="95"/>
        <v>2.9411764705882353E-2</v>
      </c>
    </row>
    <row r="288" spans="1:45" x14ac:dyDescent="0.2">
      <c r="A288" s="137"/>
      <c r="B288" s="134" t="s">
        <v>29</v>
      </c>
      <c r="C288" s="129" t="s">
        <v>125</v>
      </c>
      <c r="D288" s="130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31"/>
      <c r="AJ288" s="76" t="s">
        <v>109</v>
      </c>
      <c r="AK288" s="18"/>
      <c r="AL288" s="18"/>
      <c r="AM288" s="31"/>
      <c r="AN288" s="31"/>
      <c r="AO288" s="31"/>
      <c r="AP288" s="31"/>
      <c r="AQ288" s="7">
        <f t="shared" si="100"/>
        <v>1</v>
      </c>
      <c r="AR288" s="63">
        <f>34*1</f>
        <v>34</v>
      </c>
      <c r="AS288" s="8">
        <f t="shared" si="95"/>
        <v>2.9411764705882353E-2</v>
      </c>
    </row>
    <row r="289" spans="1:45" ht="12.75" customHeight="1" x14ac:dyDescent="0.2">
      <c r="A289" s="137"/>
      <c r="B289" s="135"/>
      <c r="C289" s="129" t="s">
        <v>126</v>
      </c>
      <c r="D289" s="130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31"/>
      <c r="AJ289" s="76" t="s">
        <v>109</v>
      </c>
      <c r="AK289" s="18"/>
      <c r="AL289" s="18"/>
      <c r="AM289" s="31"/>
      <c r="AN289" s="31"/>
      <c r="AO289" s="31"/>
      <c r="AP289" s="31"/>
      <c r="AQ289" s="7">
        <f t="shared" si="100"/>
        <v>1</v>
      </c>
      <c r="AR289" s="63">
        <f t="shared" ref="AR289:AR293" si="102">34*1</f>
        <v>34</v>
      </c>
      <c r="AS289" s="8">
        <f t="shared" si="95"/>
        <v>2.9411764705882353E-2</v>
      </c>
    </row>
    <row r="290" spans="1:45" x14ac:dyDescent="0.2">
      <c r="A290" s="137"/>
      <c r="B290" s="136" t="s">
        <v>80</v>
      </c>
      <c r="C290" s="129" t="s">
        <v>125</v>
      </c>
      <c r="D290" s="130"/>
      <c r="E290" s="4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31"/>
      <c r="AJ290" s="31"/>
      <c r="AK290" s="18"/>
      <c r="AL290" s="18"/>
      <c r="AM290" s="31"/>
      <c r="AN290" s="31"/>
      <c r="AO290" s="31"/>
      <c r="AP290" s="31"/>
      <c r="AQ290" s="7">
        <f t="shared" si="100"/>
        <v>0</v>
      </c>
      <c r="AR290" s="63">
        <f t="shared" si="102"/>
        <v>34</v>
      </c>
      <c r="AS290" s="8">
        <f t="shared" si="95"/>
        <v>0</v>
      </c>
    </row>
    <row r="291" spans="1:45" ht="12.75" customHeight="1" x14ac:dyDescent="0.2">
      <c r="A291" s="137"/>
      <c r="B291" s="136"/>
      <c r="C291" s="129" t="s">
        <v>126</v>
      </c>
      <c r="D291" s="130"/>
      <c r="E291" s="4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31"/>
      <c r="AJ291" s="31"/>
      <c r="AK291" s="18"/>
      <c r="AL291" s="18"/>
      <c r="AM291" s="31"/>
      <c r="AN291" s="31"/>
      <c r="AO291" s="31"/>
      <c r="AP291" s="31"/>
      <c r="AQ291" s="7">
        <f t="shared" si="100"/>
        <v>0</v>
      </c>
      <c r="AR291" s="63">
        <f t="shared" si="102"/>
        <v>34</v>
      </c>
      <c r="AS291" s="8">
        <f t="shared" si="95"/>
        <v>0</v>
      </c>
    </row>
    <row r="292" spans="1:45" ht="15" customHeight="1" x14ac:dyDescent="0.2">
      <c r="A292" s="137"/>
      <c r="B292" s="136" t="s">
        <v>56</v>
      </c>
      <c r="C292" s="129" t="s">
        <v>125</v>
      </c>
      <c r="D292" s="130"/>
      <c r="E292" s="4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31"/>
      <c r="AJ292" s="31"/>
      <c r="AK292" s="18"/>
      <c r="AL292" s="18"/>
      <c r="AM292" s="31"/>
      <c r="AN292" s="31"/>
      <c r="AO292" s="31"/>
      <c r="AP292" s="31"/>
      <c r="AQ292" s="7">
        <f t="shared" si="100"/>
        <v>0</v>
      </c>
      <c r="AR292" s="63">
        <f t="shared" si="102"/>
        <v>34</v>
      </c>
      <c r="AS292" s="8">
        <f t="shared" si="95"/>
        <v>0</v>
      </c>
    </row>
    <row r="293" spans="1:45" ht="12.75" customHeight="1" x14ac:dyDescent="0.2">
      <c r="A293" s="137"/>
      <c r="B293" s="136"/>
      <c r="C293" s="129" t="s">
        <v>126</v>
      </c>
      <c r="D293" s="130"/>
      <c r="E293" s="4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31"/>
      <c r="AJ293" s="31"/>
      <c r="AK293" s="18"/>
      <c r="AL293" s="18"/>
      <c r="AM293" s="31"/>
      <c r="AN293" s="31"/>
      <c r="AO293" s="31"/>
      <c r="AP293" s="31"/>
      <c r="AQ293" s="7">
        <f t="shared" si="100"/>
        <v>0</v>
      </c>
      <c r="AR293" s="63">
        <f t="shared" si="102"/>
        <v>34</v>
      </c>
      <c r="AS293" s="8">
        <f t="shared" si="95"/>
        <v>0</v>
      </c>
    </row>
    <row r="294" spans="1:45" ht="14.25" customHeight="1" x14ac:dyDescent="0.2">
      <c r="A294" s="137"/>
      <c r="B294" s="134" t="s">
        <v>87</v>
      </c>
      <c r="C294" s="129" t="s">
        <v>125</v>
      </c>
      <c r="D294" s="130"/>
      <c r="E294" s="4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73" t="s">
        <v>120</v>
      </c>
      <c r="AC294" s="18"/>
      <c r="AD294" s="18"/>
      <c r="AE294" s="18"/>
      <c r="AF294" s="18"/>
      <c r="AG294" s="18"/>
      <c r="AH294" s="18"/>
      <c r="AI294" s="31"/>
      <c r="AJ294" s="31"/>
      <c r="AK294" s="18"/>
      <c r="AL294" s="18"/>
      <c r="AM294" s="31"/>
      <c r="AN294" s="31"/>
      <c r="AO294" s="31"/>
      <c r="AP294" s="31"/>
      <c r="AQ294" s="7">
        <f t="shared" ref="AQ294:AQ295" si="103">COUNTA(E294:AP294)</f>
        <v>1</v>
      </c>
      <c r="AR294" s="63">
        <f>34*1</f>
        <v>34</v>
      </c>
      <c r="AS294" s="8">
        <f t="shared" si="95"/>
        <v>2.9411764705882353E-2</v>
      </c>
    </row>
    <row r="295" spans="1:45" ht="14.25" customHeight="1" x14ac:dyDescent="0.2">
      <c r="A295" s="137"/>
      <c r="B295" s="135"/>
      <c r="C295" s="129" t="s">
        <v>126</v>
      </c>
      <c r="D295" s="130"/>
      <c r="E295" s="4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73" t="s">
        <v>120</v>
      </c>
      <c r="AC295" s="18"/>
      <c r="AD295" s="18"/>
      <c r="AE295" s="18"/>
      <c r="AF295" s="18"/>
      <c r="AG295" s="18"/>
      <c r="AH295" s="18"/>
      <c r="AI295" s="31"/>
      <c r="AJ295" s="31"/>
      <c r="AK295" s="18"/>
      <c r="AL295" s="18"/>
      <c r="AM295" s="31"/>
      <c r="AN295" s="31"/>
      <c r="AO295" s="31"/>
      <c r="AP295" s="31"/>
      <c r="AQ295" s="7">
        <f t="shared" si="103"/>
        <v>1</v>
      </c>
      <c r="AR295" s="63">
        <f t="shared" ref="AR295" si="104">34*1</f>
        <v>34</v>
      </c>
      <c r="AS295" s="8">
        <f t="shared" si="95"/>
        <v>2.9411764705882353E-2</v>
      </c>
    </row>
    <row r="296" spans="1:45" ht="23.25" customHeight="1" x14ac:dyDescent="0.2">
      <c r="A296" s="51"/>
      <c r="B296" s="52"/>
      <c r="C296" s="52"/>
      <c r="D296" s="52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1"/>
      <c r="AN296" s="51"/>
      <c r="AO296" s="51"/>
      <c r="AP296" s="51"/>
      <c r="AQ296" s="51"/>
      <c r="AR296" s="51"/>
      <c r="AS296" s="51"/>
    </row>
    <row r="297" spans="1:45" ht="83.25" customHeight="1" x14ac:dyDescent="0.2">
      <c r="A297" s="145" t="s">
        <v>41</v>
      </c>
      <c r="B297" s="146"/>
      <c r="C297" s="146"/>
      <c r="D297" s="147"/>
      <c r="E297" s="149" t="s">
        <v>119</v>
      </c>
      <c r="F297" s="149"/>
      <c r="G297" s="149"/>
      <c r="H297" s="149"/>
      <c r="I297" s="149"/>
      <c r="J297" s="150"/>
      <c r="K297" s="150"/>
      <c r="L297" s="150"/>
      <c r="M297" s="150"/>
      <c r="N297" s="150"/>
      <c r="O297" s="150"/>
      <c r="P297" s="150"/>
      <c r="Q297" s="150"/>
      <c r="R297" s="150"/>
      <c r="S297" s="150"/>
      <c r="T297" s="150"/>
      <c r="U297" s="150"/>
      <c r="V297" s="150"/>
      <c r="W297" s="150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/>
      <c r="AH297" s="150"/>
      <c r="AI297" s="150"/>
      <c r="AJ297" s="150"/>
      <c r="AK297" s="150"/>
      <c r="AL297" s="150"/>
      <c r="AM297" s="150"/>
      <c r="AN297" s="150"/>
      <c r="AO297" s="150"/>
      <c r="AP297" s="150"/>
      <c r="AQ297" s="184" t="s">
        <v>19</v>
      </c>
      <c r="AR297" s="184" t="s">
        <v>21</v>
      </c>
      <c r="AS297" s="187" t="s">
        <v>20</v>
      </c>
    </row>
    <row r="298" spans="1:45" ht="18" customHeight="1" x14ac:dyDescent="0.2">
      <c r="A298" s="138" t="s">
        <v>0</v>
      </c>
      <c r="B298" s="140"/>
      <c r="C298" s="141"/>
      <c r="D298" s="14" t="s">
        <v>17</v>
      </c>
      <c r="E298" s="136" t="s">
        <v>1</v>
      </c>
      <c r="F298" s="136"/>
      <c r="G298" s="136"/>
      <c r="H298" s="136"/>
      <c r="I298" s="136" t="s">
        <v>2</v>
      </c>
      <c r="J298" s="136"/>
      <c r="K298" s="136"/>
      <c r="L298" s="136"/>
      <c r="M298" s="136" t="s">
        <v>3</v>
      </c>
      <c r="N298" s="136"/>
      <c r="O298" s="136"/>
      <c r="P298" s="136"/>
      <c r="Q298" s="136" t="s">
        <v>4</v>
      </c>
      <c r="R298" s="136"/>
      <c r="S298" s="136"/>
      <c r="T298" s="136"/>
      <c r="U298" s="136" t="s">
        <v>5</v>
      </c>
      <c r="V298" s="136"/>
      <c r="W298" s="136"/>
      <c r="X298" s="136" t="s">
        <v>6</v>
      </c>
      <c r="Y298" s="136"/>
      <c r="Z298" s="136"/>
      <c r="AA298" s="136"/>
      <c r="AB298" s="126" t="s">
        <v>7</v>
      </c>
      <c r="AC298" s="127"/>
      <c r="AD298" s="127"/>
      <c r="AE298" s="128"/>
      <c r="AF298" s="126" t="s">
        <v>8</v>
      </c>
      <c r="AG298" s="127"/>
      <c r="AH298" s="127"/>
      <c r="AI298" s="128"/>
      <c r="AJ298" s="136" t="s">
        <v>9</v>
      </c>
      <c r="AK298" s="136"/>
      <c r="AL298" s="136"/>
      <c r="AM298" s="136" t="s">
        <v>10</v>
      </c>
      <c r="AN298" s="136"/>
      <c r="AO298" s="136"/>
      <c r="AP298" s="136"/>
      <c r="AQ298" s="184"/>
      <c r="AR298" s="184"/>
      <c r="AS298" s="187"/>
    </row>
    <row r="299" spans="1:45" ht="11.25" customHeight="1" x14ac:dyDescent="0.2">
      <c r="A299" s="142"/>
      <c r="B299" s="143"/>
      <c r="C299" s="182"/>
      <c r="D299" s="14" t="s">
        <v>18</v>
      </c>
      <c r="E299" s="5">
        <v>1</v>
      </c>
      <c r="F299" s="5">
        <v>2</v>
      </c>
      <c r="G299" s="5">
        <v>3</v>
      </c>
      <c r="H299" s="5">
        <v>4</v>
      </c>
      <c r="I299" s="5">
        <v>5</v>
      </c>
      <c r="J299" s="5">
        <v>6</v>
      </c>
      <c r="K299" s="5">
        <v>7</v>
      </c>
      <c r="L299" s="5">
        <v>8</v>
      </c>
      <c r="M299" s="5">
        <v>9</v>
      </c>
      <c r="N299" s="5">
        <v>10</v>
      </c>
      <c r="O299" s="5">
        <v>11</v>
      </c>
      <c r="P299" s="5">
        <v>12</v>
      </c>
      <c r="Q299" s="5">
        <v>13</v>
      </c>
      <c r="R299" s="5">
        <v>14</v>
      </c>
      <c r="S299" s="5">
        <v>15</v>
      </c>
      <c r="T299" s="5">
        <v>16</v>
      </c>
      <c r="U299" s="5">
        <v>17</v>
      </c>
      <c r="V299" s="5">
        <v>18</v>
      </c>
      <c r="W299" s="5">
        <v>19</v>
      </c>
      <c r="X299" s="5">
        <v>20</v>
      </c>
      <c r="Y299" s="5">
        <v>21</v>
      </c>
      <c r="Z299" s="5">
        <v>22</v>
      </c>
      <c r="AA299" s="5">
        <v>23</v>
      </c>
      <c r="AB299" s="5">
        <v>24</v>
      </c>
      <c r="AC299" s="5">
        <v>25</v>
      </c>
      <c r="AD299" s="5">
        <v>26</v>
      </c>
      <c r="AE299" s="5">
        <v>27</v>
      </c>
      <c r="AF299" s="5">
        <v>28</v>
      </c>
      <c r="AG299" s="5">
        <v>29</v>
      </c>
      <c r="AH299" s="5">
        <v>30</v>
      </c>
      <c r="AI299" s="5">
        <v>31</v>
      </c>
      <c r="AJ299" s="5">
        <v>32</v>
      </c>
      <c r="AK299" s="5">
        <v>33</v>
      </c>
      <c r="AL299" s="5">
        <v>34</v>
      </c>
      <c r="AM299" s="5">
        <v>35</v>
      </c>
      <c r="AN299" s="5">
        <v>36</v>
      </c>
      <c r="AO299" s="5">
        <v>37</v>
      </c>
      <c r="AP299" s="5">
        <v>38</v>
      </c>
      <c r="AQ299" s="184"/>
      <c r="AR299" s="184"/>
      <c r="AS299" s="187"/>
    </row>
    <row r="300" spans="1:45" x14ac:dyDescent="0.2">
      <c r="A300" s="137" t="s">
        <v>24</v>
      </c>
      <c r="B300" s="134" t="s">
        <v>12</v>
      </c>
      <c r="C300" s="131" t="s">
        <v>127</v>
      </c>
      <c r="D300" s="132"/>
      <c r="E300" s="108"/>
      <c r="F300" s="106" t="s">
        <v>102</v>
      </c>
      <c r="G300" s="108"/>
      <c r="H300" s="108"/>
      <c r="I300" s="106" t="s">
        <v>100</v>
      </c>
      <c r="J300" s="108"/>
      <c r="K300" s="108"/>
      <c r="L300" s="108"/>
      <c r="M300" s="108"/>
      <c r="N300" s="108"/>
      <c r="O300" s="108"/>
      <c r="P300" s="108"/>
      <c r="Q300" s="109"/>
      <c r="R300" s="108"/>
      <c r="S300" s="108"/>
      <c r="T300" s="108"/>
      <c r="U300" s="106" t="s">
        <v>100</v>
      </c>
      <c r="V300" s="108"/>
      <c r="W300" s="108"/>
      <c r="X300" s="108"/>
      <c r="Y300" s="73" t="s">
        <v>103</v>
      </c>
      <c r="Z300" s="108"/>
      <c r="AA300" s="108"/>
      <c r="AB300" s="108"/>
      <c r="AC300" s="108"/>
      <c r="AD300" s="106" t="s">
        <v>100</v>
      </c>
      <c r="AE300" s="108"/>
      <c r="AF300" s="108"/>
      <c r="AG300" s="108"/>
      <c r="AH300" s="108"/>
      <c r="AI300" s="108"/>
      <c r="AJ300" s="108"/>
      <c r="AK300" s="108"/>
      <c r="AL300" s="108"/>
      <c r="AM300" s="110"/>
      <c r="AN300" s="110"/>
      <c r="AO300" s="110"/>
      <c r="AP300" s="110"/>
      <c r="AQ300" s="7">
        <f>COUNTA(E300:AP300)</f>
        <v>5</v>
      </c>
      <c r="AR300" s="63">
        <f>34*2</f>
        <v>68</v>
      </c>
      <c r="AS300" s="79">
        <f>AQ300/AR300</f>
        <v>7.3529411764705885E-2</v>
      </c>
    </row>
    <row r="301" spans="1:45" x14ac:dyDescent="0.2">
      <c r="A301" s="137"/>
      <c r="B301" s="135"/>
      <c r="C301" s="131" t="s">
        <v>128</v>
      </c>
      <c r="D301" s="132"/>
      <c r="E301" s="108"/>
      <c r="F301" s="106" t="s">
        <v>102</v>
      </c>
      <c r="G301" s="108"/>
      <c r="H301" s="108"/>
      <c r="I301" s="106" t="s">
        <v>100</v>
      </c>
      <c r="J301" s="108"/>
      <c r="K301" s="108"/>
      <c r="L301" s="108"/>
      <c r="M301" s="108"/>
      <c r="N301" s="108"/>
      <c r="O301" s="108"/>
      <c r="P301" s="108"/>
      <c r="Q301" s="109"/>
      <c r="R301" s="108"/>
      <c r="S301" s="108"/>
      <c r="T301" s="108"/>
      <c r="U301" s="106" t="s">
        <v>100</v>
      </c>
      <c r="V301" s="108"/>
      <c r="W301" s="108"/>
      <c r="X301" s="108"/>
      <c r="Y301" s="73" t="s">
        <v>103</v>
      </c>
      <c r="Z301" s="108"/>
      <c r="AA301" s="108"/>
      <c r="AB301" s="108"/>
      <c r="AC301" s="108"/>
      <c r="AD301" s="106" t="s">
        <v>100</v>
      </c>
      <c r="AE301" s="108"/>
      <c r="AF301" s="108"/>
      <c r="AG301" s="108"/>
      <c r="AH301" s="108"/>
      <c r="AI301" s="108"/>
      <c r="AJ301" s="108"/>
      <c r="AK301" s="108"/>
      <c r="AL301" s="108"/>
      <c r="AM301" s="110"/>
      <c r="AN301" s="110"/>
      <c r="AO301" s="110"/>
      <c r="AP301" s="110"/>
      <c r="AQ301" s="7">
        <f t="shared" ref="AQ301:AQ325" si="105">COUNTA(E301:AP301)</f>
        <v>5</v>
      </c>
      <c r="AR301" s="63">
        <f t="shared" ref="AR301" si="106">34*2</f>
        <v>68</v>
      </c>
      <c r="AS301" s="79">
        <f t="shared" ref="AS301:AS325" si="107">AQ301/AR301</f>
        <v>7.3529411764705885E-2</v>
      </c>
    </row>
    <row r="302" spans="1:45" x14ac:dyDescent="0.2">
      <c r="A302" s="137"/>
      <c r="B302" s="134" t="s">
        <v>26</v>
      </c>
      <c r="C302" s="131" t="s">
        <v>127</v>
      </c>
      <c r="D302" s="132"/>
      <c r="E302" s="108"/>
      <c r="F302" s="108"/>
      <c r="G302" s="108"/>
      <c r="H302" s="108"/>
      <c r="I302" s="108"/>
      <c r="J302" s="108"/>
      <c r="K302" s="106" t="s">
        <v>111</v>
      </c>
      <c r="L302" s="108"/>
      <c r="M302" s="108"/>
      <c r="N302" s="108"/>
      <c r="O302" s="108"/>
      <c r="P302" s="106" t="s">
        <v>100</v>
      </c>
      <c r="Q302" s="102" t="s">
        <v>112</v>
      </c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6" t="s">
        <v>100</v>
      </c>
      <c r="AK302" s="108"/>
      <c r="AL302" s="108"/>
      <c r="AM302" s="110"/>
      <c r="AN302" s="110"/>
      <c r="AO302" s="110"/>
      <c r="AP302" s="110"/>
      <c r="AQ302" s="7">
        <f t="shared" si="105"/>
        <v>4</v>
      </c>
      <c r="AR302" s="63">
        <f>34*3</f>
        <v>102</v>
      </c>
      <c r="AS302" s="79">
        <f t="shared" si="107"/>
        <v>3.9215686274509803E-2</v>
      </c>
    </row>
    <row r="303" spans="1:45" ht="12.75" customHeight="1" x14ac:dyDescent="0.2">
      <c r="A303" s="137"/>
      <c r="B303" s="135"/>
      <c r="C303" s="131" t="s">
        <v>128</v>
      </c>
      <c r="D303" s="132"/>
      <c r="E303" s="108"/>
      <c r="F303" s="108"/>
      <c r="G303" s="108"/>
      <c r="H303" s="108"/>
      <c r="I303" s="108"/>
      <c r="J303" s="108"/>
      <c r="K303" s="106" t="s">
        <v>111</v>
      </c>
      <c r="L303" s="108"/>
      <c r="M303" s="108"/>
      <c r="N303" s="108"/>
      <c r="O303" s="108"/>
      <c r="P303" s="108"/>
      <c r="Q303" s="102" t="s">
        <v>112</v>
      </c>
      <c r="R303" s="106" t="s">
        <v>100</v>
      </c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6" t="s">
        <v>100</v>
      </c>
      <c r="AJ303" s="108"/>
      <c r="AK303" s="108"/>
      <c r="AL303" s="108"/>
      <c r="AM303" s="110"/>
      <c r="AN303" s="110"/>
      <c r="AO303" s="110"/>
      <c r="AP303" s="110"/>
      <c r="AQ303" s="7">
        <f t="shared" si="105"/>
        <v>4</v>
      </c>
      <c r="AR303" s="63">
        <f>34*3</f>
        <v>102</v>
      </c>
      <c r="AS303" s="79">
        <f t="shared" si="107"/>
        <v>3.9215686274509803E-2</v>
      </c>
    </row>
    <row r="304" spans="1:45" x14ac:dyDescent="0.2">
      <c r="A304" s="137"/>
      <c r="B304" s="134" t="s">
        <v>97</v>
      </c>
      <c r="C304" s="131" t="s">
        <v>127</v>
      </c>
      <c r="D304" s="132"/>
      <c r="E304" s="18"/>
      <c r="F304" s="18"/>
      <c r="G304" s="106" t="s">
        <v>102</v>
      </c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06" t="s">
        <v>100</v>
      </c>
      <c r="T304" s="18"/>
      <c r="U304" s="18"/>
      <c r="V304" s="18"/>
      <c r="W304" s="18"/>
      <c r="X304" s="18"/>
      <c r="Y304" s="18"/>
      <c r="Z304" s="18"/>
      <c r="AA304" s="18"/>
      <c r="AB304" s="18"/>
      <c r="AC304" s="106" t="s">
        <v>100</v>
      </c>
      <c r="AD304" s="18"/>
      <c r="AE304" s="18"/>
      <c r="AF304" s="18"/>
      <c r="AG304" s="18"/>
      <c r="AH304" s="106" t="s">
        <v>100</v>
      </c>
      <c r="AI304" s="18"/>
      <c r="AJ304" s="18"/>
      <c r="AK304" s="18"/>
      <c r="AL304" s="18"/>
      <c r="AM304" s="31"/>
      <c r="AN304" s="31"/>
      <c r="AO304" s="31"/>
      <c r="AP304" s="31"/>
      <c r="AQ304" s="7">
        <f t="shared" si="105"/>
        <v>4</v>
      </c>
      <c r="AR304" s="63">
        <v>102</v>
      </c>
      <c r="AS304" s="79">
        <f t="shared" si="107"/>
        <v>3.9215686274509803E-2</v>
      </c>
    </row>
    <row r="305" spans="1:45" ht="12.75" customHeight="1" x14ac:dyDescent="0.2">
      <c r="A305" s="137"/>
      <c r="B305" s="135"/>
      <c r="C305" s="131" t="s">
        <v>128</v>
      </c>
      <c r="D305" s="132"/>
      <c r="E305" s="18"/>
      <c r="F305" s="18"/>
      <c r="G305" s="106" t="s">
        <v>102</v>
      </c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06" t="s">
        <v>100</v>
      </c>
      <c r="T305" s="18"/>
      <c r="U305" s="18"/>
      <c r="V305" s="18"/>
      <c r="W305" s="18"/>
      <c r="X305" s="18"/>
      <c r="Y305" s="18"/>
      <c r="Z305" s="18"/>
      <c r="AA305" s="18"/>
      <c r="AB305" s="18"/>
      <c r="AC305" s="106" t="s">
        <v>100</v>
      </c>
      <c r="AD305" s="18"/>
      <c r="AE305" s="18"/>
      <c r="AF305" s="18"/>
      <c r="AG305" s="18"/>
      <c r="AH305" s="106" t="s">
        <v>100</v>
      </c>
      <c r="AI305" s="18"/>
      <c r="AJ305" s="18"/>
      <c r="AK305" s="18"/>
      <c r="AL305" s="18"/>
      <c r="AM305" s="31"/>
      <c r="AN305" s="31"/>
      <c r="AO305" s="31"/>
      <c r="AP305" s="31"/>
      <c r="AQ305" s="7">
        <f t="shared" si="105"/>
        <v>4</v>
      </c>
      <c r="AR305" s="63">
        <f t="shared" ref="AR305:AR309" si="108">34*3</f>
        <v>102</v>
      </c>
      <c r="AS305" s="79">
        <f t="shared" si="107"/>
        <v>3.9215686274509803E-2</v>
      </c>
    </row>
    <row r="306" spans="1:45" x14ac:dyDescent="0.2">
      <c r="A306" s="137"/>
      <c r="B306" s="134" t="s">
        <v>86</v>
      </c>
      <c r="C306" s="131" t="s">
        <v>127</v>
      </c>
      <c r="D306" s="132"/>
      <c r="E306" s="18"/>
      <c r="F306" s="73" t="s">
        <v>102</v>
      </c>
      <c r="G306" s="18"/>
      <c r="H306" s="30"/>
      <c r="I306" s="100" t="s">
        <v>100</v>
      </c>
      <c r="J306" s="18"/>
      <c r="K306" s="73" t="s">
        <v>100</v>
      </c>
      <c r="L306" s="18"/>
      <c r="M306" s="18"/>
      <c r="N306" s="18"/>
      <c r="O306" s="73" t="s">
        <v>100</v>
      </c>
      <c r="P306" s="18"/>
      <c r="Q306" s="3"/>
      <c r="R306" s="18"/>
      <c r="S306" s="73" t="s">
        <v>100</v>
      </c>
      <c r="T306" s="30"/>
      <c r="U306" s="73" t="s">
        <v>100</v>
      </c>
      <c r="V306" s="76" t="s">
        <v>103</v>
      </c>
      <c r="W306" s="73" t="s">
        <v>100</v>
      </c>
      <c r="X306" s="18"/>
      <c r="Y306" s="18"/>
      <c r="Z306" s="18"/>
      <c r="AA306" s="18"/>
      <c r="AB306" s="73" t="s">
        <v>100</v>
      </c>
      <c r="AC306" s="18"/>
      <c r="AD306" s="18"/>
      <c r="AE306" s="18"/>
      <c r="AF306" s="73" t="s">
        <v>100</v>
      </c>
      <c r="AG306" s="18"/>
      <c r="AH306" s="18"/>
      <c r="AI306" s="18"/>
      <c r="AJ306" s="73" t="s">
        <v>100</v>
      </c>
      <c r="AK306" s="18"/>
      <c r="AL306" s="18"/>
      <c r="AM306" s="31"/>
      <c r="AN306" s="31"/>
      <c r="AO306" s="31"/>
      <c r="AP306" s="31"/>
      <c r="AQ306" s="7">
        <f t="shared" si="105"/>
        <v>11</v>
      </c>
      <c r="AR306" s="63">
        <f>34*4</f>
        <v>136</v>
      </c>
      <c r="AS306" s="79">
        <f t="shared" si="107"/>
        <v>8.0882352941176475E-2</v>
      </c>
    </row>
    <row r="307" spans="1:45" ht="12.75" customHeight="1" x14ac:dyDescent="0.2">
      <c r="A307" s="137"/>
      <c r="B307" s="135"/>
      <c r="C307" s="131" t="s">
        <v>128</v>
      </c>
      <c r="D307" s="132"/>
      <c r="E307" s="18"/>
      <c r="F307" s="73" t="s">
        <v>102</v>
      </c>
      <c r="G307" s="18"/>
      <c r="H307" s="30"/>
      <c r="I307" s="100" t="s">
        <v>100</v>
      </c>
      <c r="J307" s="18"/>
      <c r="K307" s="73" t="s">
        <v>100</v>
      </c>
      <c r="L307" s="18"/>
      <c r="M307" s="18"/>
      <c r="N307" s="18"/>
      <c r="O307" s="73" t="s">
        <v>100</v>
      </c>
      <c r="P307" s="18"/>
      <c r="Q307" s="3"/>
      <c r="R307" s="18"/>
      <c r="S307" s="73" t="s">
        <v>100</v>
      </c>
      <c r="T307" s="30"/>
      <c r="U307" s="73" t="s">
        <v>100</v>
      </c>
      <c r="V307" s="76" t="s">
        <v>103</v>
      </c>
      <c r="W307" s="73" t="s">
        <v>100</v>
      </c>
      <c r="X307" s="18"/>
      <c r="Y307" s="18"/>
      <c r="Z307" s="18"/>
      <c r="AA307" s="18"/>
      <c r="AB307" s="73" t="s">
        <v>100</v>
      </c>
      <c r="AC307" s="18"/>
      <c r="AD307" s="18"/>
      <c r="AE307" s="18"/>
      <c r="AF307" s="73" t="s">
        <v>100</v>
      </c>
      <c r="AG307" s="18"/>
      <c r="AH307" s="18"/>
      <c r="AI307" s="18"/>
      <c r="AJ307" s="73" t="s">
        <v>100</v>
      </c>
      <c r="AK307" s="18"/>
      <c r="AL307" s="18"/>
      <c r="AM307" s="31"/>
      <c r="AN307" s="31"/>
      <c r="AO307" s="31"/>
      <c r="AP307" s="31"/>
      <c r="AQ307" s="7">
        <f t="shared" si="105"/>
        <v>11</v>
      </c>
      <c r="AR307" s="63">
        <f>34*4</f>
        <v>136</v>
      </c>
      <c r="AS307" s="79">
        <f t="shared" si="107"/>
        <v>8.0882352941176475E-2</v>
      </c>
    </row>
    <row r="308" spans="1:45" x14ac:dyDescent="0.2">
      <c r="A308" s="137"/>
      <c r="B308" s="134" t="s">
        <v>74</v>
      </c>
      <c r="C308" s="185" t="s">
        <v>127</v>
      </c>
      <c r="D308" s="186"/>
      <c r="E308" s="18"/>
      <c r="F308" s="18"/>
      <c r="G308" s="18"/>
      <c r="H308" s="18"/>
      <c r="I308" s="73" t="s">
        <v>100</v>
      </c>
      <c r="J308" s="18"/>
      <c r="K308" s="18"/>
      <c r="L308" s="18"/>
      <c r="M308" s="18"/>
      <c r="N308" s="73" t="s">
        <v>100</v>
      </c>
      <c r="O308" s="18"/>
      <c r="P308" s="18"/>
      <c r="Q308" s="18"/>
      <c r="R308" s="18"/>
      <c r="S308" s="18"/>
      <c r="T308" s="18"/>
      <c r="U308" s="18"/>
      <c r="V308" s="73" t="s">
        <v>100</v>
      </c>
      <c r="W308" s="18"/>
      <c r="X308" s="18"/>
      <c r="Y308" s="18"/>
      <c r="Z308" s="18"/>
      <c r="AA308" s="18"/>
      <c r="AB308" s="73" t="s">
        <v>100</v>
      </c>
      <c r="AC308" s="18"/>
      <c r="AD308" s="18"/>
      <c r="AE308" s="73" t="s">
        <v>100</v>
      </c>
      <c r="AF308" s="18"/>
      <c r="AG308" s="18"/>
      <c r="AH308" s="18"/>
      <c r="AI308" s="31"/>
      <c r="AJ308" s="99" t="s">
        <v>100</v>
      </c>
      <c r="AK308" s="18"/>
      <c r="AL308" s="18"/>
      <c r="AM308" s="31"/>
      <c r="AN308" s="31"/>
      <c r="AO308" s="31"/>
      <c r="AP308" s="31"/>
      <c r="AQ308" s="7">
        <f t="shared" si="105"/>
        <v>6</v>
      </c>
      <c r="AR308" s="63">
        <f t="shared" si="108"/>
        <v>102</v>
      </c>
      <c r="AS308" s="79">
        <f t="shared" si="107"/>
        <v>5.8823529411764705E-2</v>
      </c>
    </row>
    <row r="309" spans="1:45" ht="12.75" customHeight="1" x14ac:dyDescent="0.2">
      <c r="A309" s="137"/>
      <c r="B309" s="135"/>
      <c r="C309" s="185" t="s">
        <v>128</v>
      </c>
      <c r="D309" s="186"/>
      <c r="E309" s="18"/>
      <c r="F309" s="18"/>
      <c r="G309" s="18"/>
      <c r="H309" s="18"/>
      <c r="I309" s="73" t="s">
        <v>100</v>
      </c>
      <c r="J309" s="18"/>
      <c r="K309" s="18"/>
      <c r="L309" s="18"/>
      <c r="M309" s="18"/>
      <c r="N309" s="73" t="s">
        <v>100</v>
      </c>
      <c r="O309" s="18"/>
      <c r="P309" s="18"/>
      <c r="Q309" s="18"/>
      <c r="R309" s="18"/>
      <c r="S309" s="18"/>
      <c r="T309" s="18"/>
      <c r="U309" s="18"/>
      <c r="V309" s="73" t="s">
        <v>100</v>
      </c>
      <c r="W309" s="18"/>
      <c r="X309" s="18"/>
      <c r="Y309" s="18"/>
      <c r="Z309" s="18"/>
      <c r="AA309" s="18"/>
      <c r="AB309" s="73" t="s">
        <v>100</v>
      </c>
      <c r="AC309" s="18"/>
      <c r="AD309" s="18"/>
      <c r="AE309" s="73" t="s">
        <v>100</v>
      </c>
      <c r="AF309" s="18"/>
      <c r="AG309" s="18"/>
      <c r="AH309" s="18"/>
      <c r="AI309" s="31"/>
      <c r="AJ309" s="99" t="s">
        <v>100</v>
      </c>
      <c r="AK309" s="18"/>
      <c r="AL309" s="18"/>
      <c r="AM309" s="31"/>
      <c r="AN309" s="31"/>
      <c r="AO309" s="31"/>
      <c r="AP309" s="31"/>
      <c r="AQ309" s="7">
        <f t="shared" si="105"/>
        <v>6</v>
      </c>
      <c r="AR309" s="63">
        <f t="shared" si="108"/>
        <v>102</v>
      </c>
      <c r="AS309" s="79">
        <f t="shared" si="107"/>
        <v>5.8823529411764705E-2</v>
      </c>
    </row>
    <row r="310" spans="1:45" x14ac:dyDescent="0.2">
      <c r="A310" s="137"/>
      <c r="B310" s="134" t="s">
        <v>75</v>
      </c>
      <c r="C310" s="131" t="s">
        <v>127</v>
      </c>
      <c r="D310" s="132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73" t="s">
        <v>100</v>
      </c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31"/>
      <c r="AJ310" s="18"/>
      <c r="AK310" s="73" t="s">
        <v>100</v>
      </c>
      <c r="AL310" s="18"/>
      <c r="AM310" s="31"/>
      <c r="AN310" s="31"/>
      <c r="AO310" s="31"/>
      <c r="AP310" s="31"/>
      <c r="AQ310" s="7">
        <f t="shared" si="105"/>
        <v>2</v>
      </c>
      <c r="AR310" s="63">
        <f t="shared" ref="AR310:AR312" si="109">34*1</f>
        <v>34</v>
      </c>
      <c r="AS310" s="79">
        <f t="shared" si="107"/>
        <v>5.8823529411764705E-2</v>
      </c>
    </row>
    <row r="311" spans="1:45" ht="12.75" customHeight="1" x14ac:dyDescent="0.2">
      <c r="A311" s="137"/>
      <c r="B311" s="135"/>
      <c r="C311" s="131" t="s">
        <v>128</v>
      </c>
      <c r="D311" s="132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73" t="s">
        <v>100</v>
      </c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31"/>
      <c r="AJ311" s="18"/>
      <c r="AK311" s="73" t="s">
        <v>100</v>
      </c>
      <c r="AL311" s="18"/>
      <c r="AM311" s="31"/>
      <c r="AN311" s="31"/>
      <c r="AO311" s="31"/>
      <c r="AP311" s="31"/>
      <c r="AQ311" s="7">
        <f t="shared" si="105"/>
        <v>2</v>
      </c>
      <c r="AR311" s="63">
        <f t="shared" si="109"/>
        <v>34</v>
      </c>
      <c r="AS311" s="79">
        <f t="shared" si="107"/>
        <v>5.8823529411764705E-2</v>
      </c>
    </row>
    <row r="312" spans="1:45" x14ac:dyDescent="0.2">
      <c r="A312" s="137"/>
      <c r="B312" s="134" t="s">
        <v>34</v>
      </c>
      <c r="C312" s="131" t="s">
        <v>127</v>
      </c>
      <c r="D312" s="132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73" t="s">
        <v>100</v>
      </c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73" t="s">
        <v>100</v>
      </c>
      <c r="AA312" s="18"/>
      <c r="AB312" s="73" t="s">
        <v>103</v>
      </c>
      <c r="AC312" s="18"/>
      <c r="AD312" s="18"/>
      <c r="AE312" s="18"/>
      <c r="AF312" s="18"/>
      <c r="AG312" s="18"/>
      <c r="AH312" s="18"/>
      <c r="AI312" s="31"/>
      <c r="AJ312" s="31"/>
      <c r="AK312" s="18"/>
      <c r="AL312" s="18"/>
      <c r="AM312" s="31"/>
      <c r="AN312" s="31"/>
      <c r="AO312" s="31"/>
      <c r="AP312" s="31"/>
      <c r="AQ312" s="7">
        <f t="shared" si="105"/>
        <v>3</v>
      </c>
      <c r="AR312" s="63">
        <f t="shared" si="109"/>
        <v>34</v>
      </c>
      <c r="AS312" s="79">
        <f t="shared" si="107"/>
        <v>8.8235294117647065E-2</v>
      </c>
    </row>
    <row r="313" spans="1:45" ht="12.75" customHeight="1" x14ac:dyDescent="0.2">
      <c r="A313" s="137"/>
      <c r="B313" s="135"/>
      <c r="C313" s="131" t="s">
        <v>128</v>
      </c>
      <c r="D313" s="132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73" t="s">
        <v>100</v>
      </c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73" t="s">
        <v>100</v>
      </c>
      <c r="AA313" s="18"/>
      <c r="AB313" s="73" t="s">
        <v>103</v>
      </c>
      <c r="AC313" s="18"/>
      <c r="AD313" s="18"/>
      <c r="AE313" s="18"/>
      <c r="AF313" s="18"/>
      <c r="AG313" s="18"/>
      <c r="AH313" s="18"/>
      <c r="AI313" s="31"/>
      <c r="AJ313" s="31"/>
      <c r="AK313" s="18"/>
      <c r="AL313" s="18"/>
      <c r="AM313" s="31"/>
      <c r="AN313" s="31"/>
      <c r="AO313" s="31"/>
      <c r="AP313" s="31"/>
      <c r="AQ313" s="7">
        <f>COUNTA(E313:AP313)</f>
        <v>3</v>
      </c>
      <c r="AR313" s="63">
        <f>34*4</f>
        <v>136</v>
      </c>
      <c r="AS313" s="79">
        <f t="shared" si="107"/>
        <v>2.2058823529411766E-2</v>
      </c>
    </row>
    <row r="314" spans="1:45" ht="15" x14ac:dyDescent="0.2">
      <c r="A314" s="137"/>
      <c r="B314" s="134" t="s">
        <v>33</v>
      </c>
      <c r="C314" s="131" t="s">
        <v>127</v>
      </c>
      <c r="D314" s="132"/>
      <c r="E314" s="18"/>
      <c r="F314" s="18"/>
      <c r="G314" s="18"/>
      <c r="H314" s="18"/>
      <c r="I314" s="18"/>
      <c r="J314" s="18"/>
      <c r="K314" s="18"/>
      <c r="L314" s="121" t="s">
        <v>100</v>
      </c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21" t="s">
        <v>100</v>
      </c>
      <c r="Z314" s="18"/>
      <c r="AA314" s="18"/>
      <c r="AB314" s="73" t="s">
        <v>103</v>
      </c>
      <c r="AC314" s="18"/>
      <c r="AD314" s="18"/>
      <c r="AE314" s="18"/>
      <c r="AF314" s="18"/>
      <c r="AG314" s="18"/>
      <c r="AH314" s="18"/>
      <c r="AI314" s="31"/>
      <c r="AJ314" s="31"/>
      <c r="AK314" s="121" t="s">
        <v>100</v>
      </c>
      <c r="AL314" s="18"/>
      <c r="AM314" s="31"/>
      <c r="AN314" s="31"/>
      <c r="AO314" s="31"/>
      <c r="AP314" s="31"/>
      <c r="AQ314" s="7">
        <f t="shared" si="105"/>
        <v>4</v>
      </c>
      <c r="AR314" s="63">
        <f>34*2</f>
        <v>68</v>
      </c>
      <c r="AS314" s="79">
        <f t="shared" si="107"/>
        <v>5.8823529411764705E-2</v>
      </c>
    </row>
    <row r="315" spans="1:45" ht="12.75" customHeight="1" x14ac:dyDescent="0.2">
      <c r="A315" s="137"/>
      <c r="B315" s="135"/>
      <c r="C315" s="131" t="s">
        <v>128</v>
      </c>
      <c r="D315" s="132"/>
      <c r="E315" s="18"/>
      <c r="F315" s="18"/>
      <c r="G315" s="18"/>
      <c r="H315" s="18"/>
      <c r="I315" s="18"/>
      <c r="J315" s="18"/>
      <c r="K315" s="18"/>
      <c r="L315" s="121" t="s">
        <v>100</v>
      </c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21" t="s">
        <v>100</v>
      </c>
      <c r="Z315" s="18"/>
      <c r="AA315" s="18"/>
      <c r="AB315" s="73" t="s">
        <v>103</v>
      </c>
      <c r="AC315" s="18"/>
      <c r="AD315" s="18"/>
      <c r="AE315" s="18"/>
      <c r="AF315" s="18"/>
      <c r="AG315" s="18"/>
      <c r="AH315" s="18"/>
      <c r="AI315" s="31"/>
      <c r="AJ315" s="31"/>
      <c r="AK315" s="121" t="s">
        <v>100</v>
      </c>
      <c r="AL315" s="18"/>
      <c r="AM315" s="31"/>
      <c r="AN315" s="31"/>
      <c r="AO315" s="31"/>
      <c r="AP315" s="31"/>
      <c r="AQ315" s="7">
        <f t="shared" si="105"/>
        <v>4</v>
      </c>
      <c r="AR315" s="63">
        <f t="shared" ref="AR315" si="110">34*2</f>
        <v>68</v>
      </c>
      <c r="AS315" s="79">
        <f t="shared" si="107"/>
        <v>5.8823529411764705E-2</v>
      </c>
    </row>
    <row r="316" spans="1:45" x14ac:dyDescent="0.2">
      <c r="A316" s="137"/>
      <c r="B316" s="136" t="s">
        <v>36</v>
      </c>
      <c r="C316" s="131" t="s">
        <v>127</v>
      </c>
      <c r="D316" s="132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73" t="s">
        <v>103</v>
      </c>
      <c r="AC316" s="18"/>
      <c r="AD316" s="18"/>
      <c r="AE316" s="18"/>
      <c r="AF316" s="18"/>
      <c r="AG316" s="18"/>
      <c r="AH316" s="18"/>
      <c r="AI316" s="31"/>
      <c r="AJ316" s="31"/>
      <c r="AK316" s="18"/>
      <c r="AL316" s="18"/>
      <c r="AM316" s="31"/>
      <c r="AN316" s="31"/>
      <c r="AO316" s="31"/>
      <c r="AP316" s="31"/>
      <c r="AQ316" s="7">
        <f t="shared" si="105"/>
        <v>1</v>
      </c>
      <c r="AR316" s="63">
        <f>34*1</f>
        <v>34</v>
      </c>
      <c r="AS316" s="79">
        <f t="shared" si="107"/>
        <v>2.9411764705882353E-2</v>
      </c>
    </row>
    <row r="317" spans="1:45" ht="12.75" customHeight="1" x14ac:dyDescent="0.2">
      <c r="A317" s="137"/>
      <c r="B317" s="136"/>
      <c r="C317" s="131" t="s">
        <v>128</v>
      </c>
      <c r="D317" s="132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73" t="s">
        <v>103</v>
      </c>
      <c r="AC317" s="18"/>
      <c r="AD317" s="18"/>
      <c r="AE317" s="18"/>
      <c r="AF317" s="18"/>
      <c r="AG317" s="18"/>
      <c r="AH317" s="18"/>
      <c r="AI317" s="31"/>
      <c r="AJ317" s="31"/>
      <c r="AK317" s="18"/>
      <c r="AL317" s="18"/>
      <c r="AM317" s="31"/>
      <c r="AN317" s="31"/>
      <c r="AO317" s="31"/>
      <c r="AP317" s="31"/>
      <c r="AQ317" s="7">
        <f t="shared" si="105"/>
        <v>1</v>
      </c>
      <c r="AR317" s="63">
        <f t="shared" ref="AR317:AR319" si="111">34*1</f>
        <v>34</v>
      </c>
      <c r="AS317" s="79">
        <f t="shared" si="107"/>
        <v>2.9411764705882353E-2</v>
      </c>
    </row>
    <row r="318" spans="1:45" x14ac:dyDescent="0.2">
      <c r="A318" s="137"/>
      <c r="B318" s="136" t="s">
        <v>28</v>
      </c>
      <c r="C318" s="131" t="s">
        <v>127</v>
      </c>
      <c r="D318" s="132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73" t="s">
        <v>103</v>
      </c>
      <c r="AC318" s="18"/>
      <c r="AD318" s="18"/>
      <c r="AE318" s="18"/>
      <c r="AF318" s="18"/>
      <c r="AG318" s="18"/>
      <c r="AH318" s="18"/>
      <c r="AI318" s="31"/>
      <c r="AJ318" s="31"/>
      <c r="AK318" s="18"/>
      <c r="AL318" s="18"/>
      <c r="AM318" s="31"/>
      <c r="AN318" s="31"/>
      <c r="AO318" s="31"/>
      <c r="AP318" s="31"/>
      <c r="AQ318" s="7">
        <f t="shared" si="105"/>
        <v>1</v>
      </c>
      <c r="AR318" s="63">
        <f t="shared" si="111"/>
        <v>34</v>
      </c>
      <c r="AS318" s="79">
        <f t="shared" si="107"/>
        <v>2.9411764705882353E-2</v>
      </c>
    </row>
    <row r="319" spans="1:45" ht="12.75" customHeight="1" x14ac:dyDescent="0.2">
      <c r="A319" s="137"/>
      <c r="B319" s="136"/>
      <c r="C319" s="131" t="s">
        <v>128</v>
      </c>
      <c r="D319" s="132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73" t="s">
        <v>103</v>
      </c>
      <c r="AC319" s="18"/>
      <c r="AD319" s="18"/>
      <c r="AE319" s="18"/>
      <c r="AF319" s="18"/>
      <c r="AG319" s="18"/>
      <c r="AH319" s="18"/>
      <c r="AI319" s="31"/>
      <c r="AJ319" s="31"/>
      <c r="AK319" s="18"/>
      <c r="AL319" s="18"/>
      <c r="AM319" s="31"/>
      <c r="AN319" s="31"/>
      <c r="AO319" s="31"/>
      <c r="AP319" s="31"/>
      <c r="AQ319" s="7">
        <f t="shared" si="105"/>
        <v>1</v>
      </c>
      <c r="AR319" s="63">
        <f t="shared" si="111"/>
        <v>34</v>
      </c>
      <c r="AS319" s="79">
        <f t="shared" si="107"/>
        <v>2.9411764705882353E-2</v>
      </c>
    </row>
    <row r="320" spans="1:45" x14ac:dyDescent="0.2">
      <c r="A320" s="137"/>
      <c r="B320" s="134" t="s">
        <v>27</v>
      </c>
      <c r="C320" s="131" t="s">
        <v>127</v>
      </c>
      <c r="D320" s="132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73" t="s">
        <v>103</v>
      </c>
      <c r="AC320" s="18"/>
      <c r="AD320" s="18"/>
      <c r="AE320" s="18"/>
      <c r="AF320" s="18"/>
      <c r="AG320" s="18"/>
      <c r="AH320" s="18"/>
      <c r="AI320" s="31"/>
      <c r="AJ320" s="31"/>
      <c r="AK320" s="18"/>
      <c r="AL320" s="18"/>
      <c r="AM320" s="31"/>
      <c r="AN320" s="31"/>
      <c r="AO320" s="31"/>
      <c r="AP320" s="31"/>
      <c r="AQ320" s="7">
        <f t="shared" si="105"/>
        <v>1</v>
      </c>
      <c r="AR320" s="63">
        <f>34*2</f>
        <v>68</v>
      </c>
      <c r="AS320" s="79">
        <f t="shared" si="107"/>
        <v>1.4705882352941176E-2</v>
      </c>
    </row>
    <row r="321" spans="1:45" ht="12.75" customHeight="1" x14ac:dyDescent="0.2">
      <c r="A321" s="137"/>
      <c r="B321" s="135"/>
      <c r="C321" s="131" t="s">
        <v>128</v>
      </c>
      <c r="D321" s="132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73" t="s">
        <v>103</v>
      </c>
      <c r="AC321" s="18"/>
      <c r="AD321" s="18"/>
      <c r="AE321" s="18"/>
      <c r="AF321" s="18"/>
      <c r="AG321" s="18"/>
      <c r="AH321" s="18"/>
      <c r="AI321" s="31"/>
      <c r="AJ321" s="31"/>
      <c r="AK321" s="18"/>
      <c r="AL321" s="18"/>
      <c r="AM321" s="31"/>
      <c r="AN321" s="31"/>
      <c r="AO321" s="31"/>
      <c r="AP321" s="31"/>
      <c r="AQ321" s="7">
        <f t="shared" si="105"/>
        <v>1</v>
      </c>
      <c r="AR321" s="63">
        <f t="shared" ref="AR321" si="112">34*2</f>
        <v>68</v>
      </c>
      <c r="AS321" s="79">
        <f t="shared" si="107"/>
        <v>1.4705882352941176E-2</v>
      </c>
    </row>
    <row r="322" spans="1:45" x14ac:dyDescent="0.2">
      <c r="A322" s="137"/>
      <c r="B322" s="134" t="s">
        <v>31</v>
      </c>
      <c r="C322" s="131" t="s">
        <v>127</v>
      </c>
      <c r="D322" s="132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73" t="s">
        <v>103</v>
      </c>
      <c r="AC322" s="18"/>
      <c r="AD322" s="18"/>
      <c r="AE322" s="18"/>
      <c r="AF322" s="18"/>
      <c r="AG322" s="18"/>
      <c r="AH322" s="18"/>
      <c r="AI322" s="31"/>
      <c r="AJ322" s="31"/>
      <c r="AK322" s="18"/>
      <c r="AL322" s="18"/>
      <c r="AM322" s="31"/>
      <c r="AN322" s="31"/>
      <c r="AO322" s="31"/>
      <c r="AP322" s="31"/>
      <c r="AQ322" s="7">
        <f t="shared" si="105"/>
        <v>1</v>
      </c>
      <c r="AR322" s="63">
        <f>34*4</f>
        <v>136</v>
      </c>
      <c r="AS322" s="79">
        <f t="shared" si="107"/>
        <v>7.3529411764705881E-3</v>
      </c>
    </row>
    <row r="323" spans="1:45" ht="12.75" customHeight="1" x14ac:dyDescent="0.2">
      <c r="A323" s="137"/>
      <c r="B323" s="135"/>
      <c r="C323" s="131" t="s">
        <v>128</v>
      </c>
      <c r="D323" s="132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73" t="s">
        <v>103</v>
      </c>
      <c r="AC323" s="18"/>
      <c r="AD323" s="18"/>
      <c r="AE323" s="18"/>
      <c r="AF323" s="18"/>
      <c r="AG323" s="18"/>
      <c r="AH323" s="18"/>
      <c r="AI323" s="31"/>
      <c r="AJ323" s="31"/>
      <c r="AK323" s="18"/>
      <c r="AL323" s="18"/>
      <c r="AM323" s="31"/>
      <c r="AN323" s="31"/>
      <c r="AO323" s="31"/>
      <c r="AP323" s="31"/>
      <c r="AQ323" s="7">
        <f t="shared" si="105"/>
        <v>1</v>
      </c>
      <c r="AR323" s="63">
        <f>34*2</f>
        <v>68</v>
      </c>
      <c r="AS323" s="79">
        <f t="shared" si="107"/>
        <v>1.4705882352941176E-2</v>
      </c>
    </row>
    <row r="324" spans="1:45" x14ac:dyDescent="0.2">
      <c r="A324" s="137"/>
      <c r="B324" s="134" t="s">
        <v>29</v>
      </c>
      <c r="C324" s="131" t="s">
        <v>127</v>
      </c>
      <c r="D324" s="132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73" t="s">
        <v>103</v>
      </c>
      <c r="AC324" s="18"/>
      <c r="AD324" s="18"/>
      <c r="AE324" s="18"/>
      <c r="AF324" s="18"/>
      <c r="AG324" s="18"/>
      <c r="AH324" s="18"/>
      <c r="AI324" s="31"/>
      <c r="AJ324" s="31"/>
      <c r="AK324" s="18"/>
      <c r="AL324" s="18"/>
      <c r="AM324" s="31"/>
      <c r="AN324" s="31"/>
      <c r="AO324" s="31"/>
      <c r="AP324" s="31"/>
      <c r="AQ324" s="7">
        <f t="shared" si="105"/>
        <v>1</v>
      </c>
      <c r="AR324" s="63">
        <f>34*1</f>
        <v>34</v>
      </c>
      <c r="AS324" s="79">
        <f t="shared" si="107"/>
        <v>2.9411764705882353E-2</v>
      </c>
    </row>
    <row r="325" spans="1:45" ht="12.75" customHeight="1" x14ac:dyDescent="0.2">
      <c r="A325" s="137"/>
      <c r="B325" s="135"/>
      <c r="C325" s="131" t="s">
        <v>128</v>
      </c>
      <c r="D325" s="132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73" t="s">
        <v>103</v>
      </c>
      <c r="AC325" s="18"/>
      <c r="AD325" s="18"/>
      <c r="AE325" s="18"/>
      <c r="AF325" s="18"/>
      <c r="AG325" s="18"/>
      <c r="AH325" s="18"/>
      <c r="AI325" s="31"/>
      <c r="AJ325" s="31"/>
      <c r="AK325" s="18"/>
      <c r="AL325" s="18"/>
      <c r="AM325" s="31"/>
      <c r="AN325" s="31"/>
      <c r="AO325" s="31"/>
      <c r="AP325" s="31"/>
      <c r="AQ325" s="7">
        <f t="shared" si="105"/>
        <v>1</v>
      </c>
      <c r="AR325" s="63">
        <f t="shared" ref="AR325:AR327" si="113">34*1</f>
        <v>34</v>
      </c>
      <c r="AS325" s="79">
        <f t="shared" si="107"/>
        <v>2.9411764705882353E-2</v>
      </c>
    </row>
    <row r="326" spans="1:45" x14ac:dyDescent="0.2">
      <c r="A326" s="137"/>
      <c r="B326" s="136" t="s">
        <v>80</v>
      </c>
      <c r="C326" s="131" t="s">
        <v>127</v>
      </c>
      <c r="D326" s="132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31"/>
      <c r="AJ326" s="31"/>
      <c r="AK326" s="18"/>
      <c r="AL326" s="18"/>
      <c r="AM326" s="31"/>
      <c r="AN326" s="31"/>
      <c r="AO326" s="31"/>
      <c r="AP326" s="31"/>
      <c r="AQ326" s="7">
        <f t="shared" ref="AQ326:AQ329" si="114">COUNTA(E326:AP326)</f>
        <v>0</v>
      </c>
      <c r="AR326" s="63">
        <f t="shared" si="113"/>
        <v>34</v>
      </c>
      <c r="AS326" s="79">
        <f t="shared" ref="AS326:AS329" si="115">AQ326/AR326</f>
        <v>0</v>
      </c>
    </row>
    <row r="327" spans="1:45" ht="12.75" customHeight="1" x14ac:dyDescent="0.2">
      <c r="A327" s="137"/>
      <c r="B327" s="136"/>
      <c r="C327" s="131" t="s">
        <v>128</v>
      </c>
      <c r="D327" s="132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31"/>
      <c r="AJ327" s="31"/>
      <c r="AK327" s="18"/>
      <c r="AL327" s="18"/>
      <c r="AM327" s="31"/>
      <c r="AN327" s="31"/>
      <c r="AO327" s="31"/>
      <c r="AP327" s="31"/>
      <c r="AQ327" s="7">
        <f t="shared" si="114"/>
        <v>0</v>
      </c>
      <c r="AR327" s="63">
        <f t="shared" si="113"/>
        <v>34</v>
      </c>
      <c r="AS327" s="79">
        <f t="shared" si="115"/>
        <v>0</v>
      </c>
    </row>
    <row r="328" spans="1:45" x14ac:dyDescent="0.2">
      <c r="A328" s="137"/>
      <c r="B328" s="136" t="s">
        <v>56</v>
      </c>
      <c r="C328" s="131" t="s">
        <v>127</v>
      </c>
      <c r="D328" s="132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31"/>
      <c r="AJ328" s="31"/>
      <c r="AK328" s="18"/>
      <c r="AL328" s="18"/>
      <c r="AM328" s="31"/>
      <c r="AN328" s="31"/>
      <c r="AO328" s="31"/>
      <c r="AP328" s="31"/>
      <c r="AQ328" s="7">
        <f t="shared" si="114"/>
        <v>0</v>
      </c>
      <c r="AR328" s="63">
        <f>34*2</f>
        <v>68</v>
      </c>
      <c r="AS328" s="79">
        <f t="shared" si="115"/>
        <v>0</v>
      </c>
    </row>
    <row r="329" spans="1:45" ht="12.75" customHeight="1" x14ac:dyDescent="0.2">
      <c r="A329" s="137"/>
      <c r="B329" s="136"/>
      <c r="C329" s="131" t="s">
        <v>128</v>
      </c>
      <c r="D329" s="132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31"/>
      <c r="AJ329" s="31"/>
      <c r="AK329" s="18"/>
      <c r="AL329" s="18"/>
      <c r="AM329" s="31"/>
      <c r="AN329" s="31"/>
      <c r="AO329" s="31"/>
      <c r="AP329" s="31"/>
      <c r="AQ329" s="7">
        <f t="shared" si="114"/>
        <v>0</v>
      </c>
      <c r="AR329" s="63">
        <f t="shared" ref="AR329" si="116">34*2</f>
        <v>68</v>
      </c>
      <c r="AS329" s="79">
        <f t="shared" si="115"/>
        <v>0</v>
      </c>
    </row>
    <row r="330" spans="1:45" ht="18.75" customHeight="1" x14ac:dyDescent="0.2">
      <c r="A330" s="51"/>
      <c r="B330" s="52"/>
      <c r="C330" s="52"/>
      <c r="D330" s="52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1"/>
      <c r="AN330" s="51"/>
      <c r="AO330" s="51"/>
      <c r="AP330" s="51"/>
      <c r="AQ330" s="51"/>
      <c r="AR330" s="51"/>
      <c r="AS330" s="51"/>
    </row>
  </sheetData>
  <customSheetViews>
    <customSheetView guid="{EC7D9072-158B-4AC1-BF29-E9EE2F727F02}" scale="85" fitToPage="1" printArea="1" topLeftCell="A706">
      <selection activeCell="AX730" sqref="AX730"/>
      <rowBreaks count="10" manualBreakCount="10">
        <brk id="44" max="50" man="1"/>
        <brk id="102" max="50" man="1"/>
        <brk id="169" max="50" man="1"/>
        <brk id="236" max="50" man="1"/>
        <brk id="300" max="16383" man="1"/>
        <brk id="348" max="16383" man="1"/>
        <brk id="427" max="16383" man="1"/>
        <brk id="527" max="16383" man="1"/>
        <brk id="595" max="50" man="1"/>
        <brk id="696" max="50" man="1"/>
      </rowBreaks>
      <pageMargins left="0.25" right="0.25" top="0.51" bottom="0.75" header="0.3" footer="0.3"/>
      <pageSetup paperSize="9" scale="43" fitToHeight="0" orientation="landscape" r:id="rId1"/>
      <headerFooter>
        <oddHeader>&amp;C&amp;G</oddHeader>
      </headerFooter>
    </customSheetView>
    <customSheetView guid="{26E08E38-BEA5-4D14-95B8-F3A00AC33D64}" scale="85" fitToPage="1" printArea="1" topLeftCell="A269">
      <selection activeCell="AR322" sqref="AR322"/>
      <rowBreaks count="10" manualBreakCount="10">
        <brk id="20" max="50" man="1"/>
        <brk id="42" max="50" man="1"/>
        <brk id="64" max="50" man="1"/>
        <brk id="86" max="50" man="1"/>
        <brk id="114" max="16383" man="1"/>
        <brk id="140" max="16383" man="1"/>
        <brk id="174" max="16383" man="1"/>
        <brk id="210" max="16383" man="1"/>
        <brk id="262" max="50" man="1"/>
        <brk id="296" max="50" man="1"/>
      </rowBreaks>
      <pageMargins left="0.25" right="0.25" top="0.51" bottom="0.75" header="0.3" footer="0.3"/>
      <pageSetup paperSize="9" scale="43" fitToHeight="0" orientation="landscape" r:id="rId2"/>
      <headerFooter>
        <oddHeader>&amp;C&amp;G</oddHeader>
      </headerFooter>
    </customSheetView>
  </customSheetViews>
  <mergeCells count="393">
    <mergeCell ref="G3:W3"/>
    <mergeCell ref="G5:W7"/>
    <mergeCell ref="B300:B301"/>
    <mergeCell ref="B302:B303"/>
    <mergeCell ref="B304:B305"/>
    <mergeCell ref="B306:B307"/>
    <mergeCell ref="B308:B309"/>
    <mergeCell ref="B310:B311"/>
    <mergeCell ref="E211:AP211"/>
    <mergeCell ref="I88:L88"/>
    <mergeCell ref="X88:AA88"/>
    <mergeCell ref="AJ88:AL88"/>
    <mergeCell ref="AM88:AP88"/>
    <mergeCell ref="AP4:AQ4"/>
    <mergeCell ref="AQ211:AQ213"/>
    <mergeCell ref="X3:AB3"/>
    <mergeCell ref="X4:AB5"/>
    <mergeCell ref="I212:L212"/>
    <mergeCell ref="C267:D267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M10:AP10"/>
    <mergeCell ref="A9:D9"/>
    <mergeCell ref="E9:AP9"/>
    <mergeCell ref="AQ9:AQ11"/>
    <mergeCell ref="AR9:AR11"/>
    <mergeCell ref="AJ10:AL10"/>
    <mergeCell ref="A20:D20"/>
    <mergeCell ref="AS21:AS23"/>
    <mergeCell ref="E22:H22"/>
    <mergeCell ref="I22:L22"/>
    <mergeCell ref="X22:AA22"/>
    <mergeCell ref="A22:B23"/>
    <mergeCell ref="C22:C23"/>
    <mergeCell ref="A21:D21"/>
    <mergeCell ref="E21:AP21"/>
    <mergeCell ref="B48:B49"/>
    <mergeCell ref="B50:B51"/>
    <mergeCell ref="B52:B53"/>
    <mergeCell ref="A88:C89"/>
    <mergeCell ref="B58:B59"/>
    <mergeCell ref="B62:B63"/>
    <mergeCell ref="B70:B71"/>
    <mergeCell ref="AR21:AR23"/>
    <mergeCell ref="AJ22:AL22"/>
    <mergeCell ref="AM22:AP22"/>
    <mergeCell ref="AS115:AS117"/>
    <mergeCell ref="A116:C117"/>
    <mergeCell ref="E116:H116"/>
    <mergeCell ref="I116:L116"/>
    <mergeCell ref="M116:P116"/>
    <mergeCell ref="Q116:T116"/>
    <mergeCell ref="B84:B85"/>
    <mergeCell ref="A68:A85"/>
    <mergeCell ref="B72:B73"/>
    <mergeCell ref="B74:B75"/>
    <mergeCell ref="B68:B69"/>
    <mergeCell ref="B76:B77"/>
    <mergeCell ref="B78:B79"/>
    <mergeCell ref="B80:B81"/>
    <mergeCell ref="B82:B83"/>
    <mergeCell ref="AR87:AR89"/>
    <mergeCell ref="AS87:AS89"/>
    <mergeCell ref="M88:P88"/>
    <mergeCell ref="Q88:T88"/>
    <mergeCell ref="U88:W88"/>
    <mergeCell ref="E88:H88"/>
    <mergeCell ref="AJ116:AL116"/>
    <mergeCell ref="A115:D115"/>
    <mergeCell ref="AR115:AR117"/>
    <mergeCell ref="AR141:AR143"/>
    <mergeCell ref="AS141:AS143"/>
    <mergeCell ref="A142:C143"/>
    <mergeCell ref="E142:H142"/>
    <mergeCell ref="I142:L142"/>
    <mergeCell ref="M142:P142"/>
    <mergeCell ref="Q142:T142"/>
    <mergeCell ref="U142:W142"/>
    <mergeCell ref="X142:AA142"/>
    <mergeCell ref="AJ142:AL142"/>
    <mergeCell ref="AM142:AP142"/>
    <mergeCell ref="A141:D141"/>
    <mergeCell ref="E141:AP141"/>
    <mergeCell ref="AQ141:AQ143"/>
    <mergeCell ref="AF142:AI142"/>
    <mergeCell ref="AB142:AE142"/>
    <mergeCell ref="AR175:AR177"/>
    <mergeCell ref="AS175:AS177"/>
    <mergeCell ref="A176:C177"/>
    <mergeCell ref="E176:H176"/>
    <mergeCell ref="I176:L176"/>
    <mergeCell ref="M176:P176"/>
    <mergeCell ref="Q176:T176"/>
    <mergeCell ref="U176:W176"/>
    <mergeCell ref="X176:AA176"/>
    <mergeCell ref="AJ176:AL176"/>
    <mergeCell ref="AM176:AP176"/>
    <mergeCell ref="A175:D175"/>
    <mergeCell ref="E175:AP175"/>
    <mergeCell ref="AQ175:AQ177"/>
    <mergeCell ref="AF176:AI176"/>
    <mergeCell ref="AB176:AE176"/>
    <mergeCell ref="M212:P212"/>
    <mergeCell ref="A178:A209"/>
    <mergeCell ref="AM212:AP212"/>
    <mergeCell ref="B184:B185"/>
    <mergeCell ref="B186:B187"/>
    <mergeCell ref="B188:B189"/>
    <mergeCell ref="B190:B191"/>
    <mergeCell ref="B192:B193"/>
    <mergeCell ref="B194:B195"/>
    <mergeCell ref="B196:B197"/>
    <mergeCell ref="B180:B181"/>
    <mergeCell ref="B182:B183"/>
    <mergeCell ref="B208:B209"/>
    <mergeCell ref="A211:D211"/>
    <mergeCell ref="AF212:AI212"/>
    <mergeCell ref="AB212:AE212"/>
    <mergeCell ref="AS263:AS265"/>
    <mergeCell ref="E264:H264"/>
    <mergeCell ref="I264:L264"/>
    <mergeCell ref="M264:P264"/>
    <mergeCell ref="Q264:T264"/>
    <mergeCell ref="A214:A261"/>
    <mergeCell ref="Q212:T212"/>
    <mergeCell ref="U212:W212"/>
    <mergeCell ref="X212:AA212"/>
    <mergeCell ref="AJ212:AL212"/>
    <mergeCell ref="U264:W264"/>
    <mergeCell ref="X264:AA264"/>
    <mergeCell ref="AJ264:AL264"/>
    <mergeCell ref="AM264:AP264"/>
    <mergeCell ref="E263:AP263"/>
    <mergeCell ref="AQ263:AQ265"/>
    <mergeCell ref="AR263:AR265"/>
    <mergeCell ref="B214:B216"/>
    <mergeCell ref="B217:B219"/>
    <mergeCell ref="B220:B222"/>
    <mergeCell ref="AR211:AR213"/>
    <mergeCell ref="AS211:AS213"/>
    <mergeCell ref="A212:C213"/>
    <mergeCell ref="E212:H212"/>
    <mergeCell ref="AS297:AS299"/>
    <mergeCell ref="E298:H298"/>
    <mergeCell ref="I298:L298"/>
    <mergeCell ref="M298:P298"/>
    <mergeCell ref="Q298:T298"/>
    <mergeCell ref="U298:W298"/>
    <mergeCell ref="X298:AA298"/>
    <mergeCell ref="E297:AP297"/>
    <mergeCell ref="AQ297:AQ299"/>
    <mergeCell ref="AJ298:AL298"/>
    <mergeCell ref="AM298:AP298"/>
    <mergeCell ref="A300:A329"/>
    <mergeCell ref="AR297:AR299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A298:C299"/>
    <mergeCell ref="A297:D297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AR43:AR45"/>
    <mergeCell ref="AS43:AS45"/>
    <mergeCell ref="A44:B45"/>
    <mergeCell ref="C44:C45"/>
    <mergeCell ref="E44:H44"/>
    <mergeCell ref="I44:L44"/>
    <mergeCell ref="M44:P44"/>
    <mergeCell ref="B28:B29"/>
    <mergeCell ref="B30:B31"/>
    <mergeCell ref="AR65:AR67"/>
    <mergeCell ref="AS65:AS67"/>
    <mergeCell ref="A66:B67"/>
    <mergeCell ref="C66:C67"/>
    <mergeCell ref="E66:H66"/>
    <mergeCell ref="I66:L66"/>
    <mergeCell ref="M66:P66"/>
    <mergeCell ref="Q66:T66"/>
    <mergeCell ref="U66:W66"/>
    <mergeCell ref="A65:D65"/>
    <mergeCell ref="E65:AP65"/>
    <mergeCell ref="X66:AA66"/>
    <mergeCell ref="AJ66:AL66"/>
    <mergeCell ref="AM66:AP66"/>
    <mergeCell ref="A12:A19"/>
    <mergeCell ref="AC3:AM5"/>
    <mergeCell ref="A7:B7"/>
    <mergeCell ref="C7:D7"/>
    <mergeCell ref="A114:D114"/>
    <mergeCell ref="B104:B105"/>
    <mergeCell ref="B106:B107"/>
    <mergeCell ref="B110:B111"/>
    <mergeCell ref="B102:B103"/>
    <mergeCell ref="B100:B101"/>
    <mergeCell ref="B98:B99"/>
    <mergeCell ref="B96:B97"/>
    <mergeCell ref="A90:A113"/>
    <mergeCell ref="B92:B93"/>
    <mergeCell ref="B90:B91"/>
    <mergeCell ref="B112:B113"/>
    <mergeCell ref="B94:B95"/>
    <mergeCell ref="E87:AP87"/>
    <mergeCell ref="AN3:AO5"/>
    <mergeCell ref="A24:A41"/>
    <mergeCell ref="B24:B25"/>
    <mergeCell ref="B4:C4"/>
    <mergeCell ref="A46:A63"/>
    <mergeCell ref="B46:B47"/>
    <mergeCell ref="AP5:AQ5"/>
    <mergeCell ref="X6:AB6"/>
    <mergeCell ref="AQ87:AQ89"/>
    <mergeCell ref="AQ43:AQ45"/>
    <mergeCell ref="AQ65:AQ67"/>
    <mergeCell ref="U116:W116"/>
    <mergeCell ref="X116:AA116"/>
    <mergeCell ref="AQ115:AQ117"/>
    <mergeCell ref="AQ21:AQ23"/>
    <mergeCell ref="AF88:AI88"/>
    <mergeCell ref="AB88:AE88"/>
    <mergeCell ref="AF66:AI66"/>
    <mergeCell ref="AB66:AE66"/>
    <mergeCell ref="AF22:AI22"/>
    <mergeCell ref="AB22:AE22"/>
    <mergeCell ref="AF10:AI10"/>
    <mergeCell ref="AB10:AE10"/>
    <mergeCell ref="AF116:AI116"/>
    <mergeCell ref="AB116:AE116"/>
    <mergeCell ref="AM116:AP116"/>
    <mergeCell ref="E115:AP115"/>
    <mergeCell ref="M22:P22"/>
    <mergeCell ref="Q22:T22"/>
    <mergeCell ref="U22:W22"/>
    <mergeCell ref="A144:A173"/>
    <mergeCell ref="B146:B147"/>
    <mergeCell ref="B148:B149"/>
    <mergeCell ref="A118:A139"/>
    <mergeCell ref="B118:B119"/>
    <mergeCell ref="B26:B27"/>
    <mergeCell ref="Q44:T44"/>
    <mergeCell ref="U44:W44"/>
    <mergeCell ref="E43:AP43"/>
    <mergeCell ref="X44:AA44"/>
    <mergeCell ref="AJ44:AL44"/>
    <mergeCell ref="AM44:AP44"/>
    <mergeCell ref="A43:D43"/>
    <mergeCell ref="AF44:AI44"/>
    <mergeCell ref="AB44:AE44"/>
    <mergeCell ref="B32:B33"/>
    <mergeCell ref="B34:B35"/>
    <mergeCell ref="B36:B37"/>
    <mergeCell ref="B38:B39"/>
    <mergeCell ref="B40:B41"/>
    <mergeCell ref="B60:B61"/>
    <mergeCell ref="A87:D87"/>
    <mergeCell ref="B54:B55"/>
    <mergeCell ref="B56:B57"/>
    <mergeCell ref="B122:B123"/>
    <mergeCell ref="B124:B125"/>
    <mergeCell ref="B136:B137"/>
    <mergeCell ref="B138:B139"/>
    <mergeCell ref="B168:B169"/>
    <mergeCell ref="B170:B171"/>
    <mergeCell ref="B158:B159"/>
    <mergeCell ref="B160:B161"/>
    <mergeCell ref="B162:B163"/>
    <mergeCell ref="B164:B165"/>
    <mergeCell ref="B166:B167"/>
    <mergeCell ref="B150:B151"/>
    <mergeCell ref="B152:B153"/>
    <mergeCell ref="B154:B155"/>
    <mergeCell ref="B156:B157"/>
    <mergeCell ref="B144:B145"/>
    <mergeCell ref="B126:B127"/>
    <mergeCell ref="B128:B129"/>
    <mergeCell ref="B130:B131"/>
    <mergeCell ref="B132:B133"/>
    <mergeCell ref="B134:B135"/>
    <mergeCell ref="A266:A295"/>
    <mergeCell ref="B282:B283"/>
    <mergeCell ref="B284:B285"/>
    <mergeCell ref="B286:B287"/>
    <mergeCell ref="B288:B289"/>
    <mergeCell ref="B290:B291"/>
    <mergeCell ref="B292:B293"/>
    <mergeCell ref="B294:B295"/>
    <mergeCell ref="B229:B231"/>
    <mergeCell ref="B232:B234"/>
    <mergeCell ref="B235:B237"/>
    <mergeCell ref="B238:B240"/>
    <mergeCell ref="B266:B267"/>
    <mergeCell ref="B268:B269"/>
    <mergeCell ref="B270:B271"/>
    <mergeCell ref="B272:B273"/>
    <mergeCell ref="B274:B275"/>
    <mergeCell ref="B278:B279"/>
    <mergeCell ref="B280:B281"/>
    <mergeCell ref="A264:C265"/>
    <mergeCell ref="A263:D263"/>
    <mergeCell ref="B241:B243"/>
    <mergeCell ref="C269:D269"/>
    <mergeCell ref="C270:D270"/>
    <mergeCell ref="C272:D272"/>
    <mergeCell ref="B3:C3"/>
    <mergeCell ref="B2:C2"/>
    <mergeCell ref="B256:B258"/>
    <mergeCell ref="C266:D266"/>
    <mergeCell ref="C268:D268"/>
    <mergeCell ref="B244:B246"/>
    <mergeCell ref="B247:B249"/>
    <mergeCell ref="B250:B252"/>
    <mergeCell ref="B253:B255"/>
    <mergeCell ref="B259:B261"/>
    <mergeCell ref="B172:B173"/>
    <mergeCell ref="B178:B179"/>
    <mergeCell ref="B198:B199"/>
    <mergeCell ref="B200:B201"/>
    <mergeCell ref="B202:B203"/>
    <mergeCell ref="B204:B205"/>
    <mergeCell ref="B206:B207"/>
    <mergeCell ref="B223:B225"/>
    <mergeCell ref="B226:B228"/>
    <mergeCell ref="B108:B109"/>
    <mergeCell ref="B120:B121"/>
    <mergeCell ref="C282:D282"/>
    <mergeCell ref="C283:D283"/>
    <mergeCell ref="C278:D278"/>
    <mergeCell ref="C279:D279"/>
    <mergeCell ref="C281:D281"/>
    <mergeCell ref="C284:D284"/>
    <mergeCell ref="C276:D276"/>
    <mergeCell ref="C277:D277"/>
    <mergeCell ref="C271:D271"/>
    <mergeCell ref="C273:D273"/>
    <mergeCell ref="C274:D274"/>
    <mergeCell ref="C275:D275"/>
    <mergeCell ref="C328:D328"/>
    <mergeCell ref="C329:D329"/>
    <mergeCell ref="C318:D318"/>
    <mergeCell ref="C319:D319"/>
    <mergeCell ref="C320:D320"/>
    <mergeCell ref="C321:D321"/>
    <mergeCell ref="C322:D322"/>
    <mergeCell ref="C323:D323"/>
    <mergeCell ref="C312:D312"/>
    <mergeCell ref="C313:D313"/>
    <mergeCell ref="C314:D314"/>
    <mergeCell ref="C315:D315"/>
    <mergeCell ref="C316:D316"/>
    <mergeCell ref="C317:D317"/>
    <mergeCell ref="AF264:AI264"/>
    <mergeCell ref="AB264:AE264"/>
    <mergeCell ref="AF298:AI298"/>
    <mergeCell ref="AB298:AE298"/>
    <mergeCell ref="C280:D280"/>
    <mergeCell ref="C324:D324"/>
    <mergeCell ref="C325:D325"/>
    <mergeCell ref="C326:D326"/>
    <mergeCell ref="C327:D327"/>
    <mergeCell ref="C300:D300"/>
    <mergeCell ref="C301:D301"/>
    <mergeCell ref="C302:D302"/>
    <mergeCell ref="C303:D303"/>
    <mergeCell ref="C292:D292"/>
    <mergeCell ref="C293:D293"/>
    <mergeCell ref="C294:D294"/>
    <mergeCell ref="C295:D295"/>
    <mergeCell ref="C288:D288"/>
    <mergeCell ref="C289:D289"/>
    <mergeCell ref="C290:D290"/>
    <mergeCell ref="C291:D291"/>
    <mergeCell ref="C285:D285"/>
    <mergeCell ref="C286:D286"/>
    <mergeCell ref="C287:D287"/>
  </mergeCells>
  <pageMargins left="0.25" right="0.25" top="0.51" bottom="0.75" header="0.3" footer="0.3"/>
  <pageSetup paperSize="9" scale="43" fitToHeight="0" orientation="landscape" r:id="rId3"/>
  <headerFooter>
    <oddHeader>&amp;C&amp;G</oddHeader>
  </headerFooter>
  <rowBreaks count="10" manualBreakCount="10">
    <brk id="20" max="50" man="1"/>
    <brk id="42" max="50" man="1"/>
    <brk id="64" max="50" man="1"/>
    <brk id="86" max="50" man="1"/>
    <brk id="114" max="16383" man="1"/>
    <brk id="140" max="16383" man="1"/>
    <brk id="174" max="16383" man="1"/>
    <brk id="210" max="16383" man="1"/>
    <brk id="262" max="50" man="1"/>
    <brk id="296" max="50" man="1"/>
  </rowBreaks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D9"/>
  <sheetViews>
    <sheetView workbookViewId="0">
      <selection activeCell="D8" sqref="D8"/>
    </sheetView>
  </sheetViews>
  <sheetFormatPr defaultRowHeight="15" x14ac:dyDescent="0.25"/>
  <cols>
    <col min="4" max="4" width="60.28515625" customWidth="1"/>
  </cols>
  <sheetData>
    <row r="2" spans="3:4" ht="20.25" customHeight="1" x14ac:dyDescent="0.25">
      <c r="C2" s="80" t="s">
        <v>101</v>
      </c>
      <c r="D2" s="78" t="s">
        <v>105</v>
      </c>
    </row>
    <row r="3" spans="3:4" ht="20.25" customHeight="1" x14ac:dyDescent="0.25">
      <c r="C3" s="80" t="s">
        <v>104</v>
      </c>
      <c r="D3" s="78" t="s">
        <v>106</v>
      </c>
    </row>
    <row r="4" spans="3:4" ht="20.25" customHeight="1" x14ac:dyDescent="0.25">
      <c r="C4" s="80" t="s">
        <v>102</v>
      </c>
      <c r="D4" s="78" t="s">
        <v>107</v>
      </c>
    </row>
    <row r="5" spans="3:4" ht="20.25" customHeight="1" x14ac:dyDescent="0.25">
      <c r="C5" s="80" t="s">
        <v>100</v>
      </c>
      <c r="D5" s="78" t="s">
        <v>108</v>
      </c>
    </row>
    <row r="6" spans="3:4" ht="20.25" customHeight="1" x14ac:dyDescent="0.25">
      <c r="C6" s="80" t="s">
        <v>103</v>
      </c>
      <c r="D6" s="78" t="s">
        <v>114</v>
      </c>
    </row>
    <row r="7" spans="3:4" ht="20.25" customHeight="1" x14ac:dyDescent="0.25">
      <c r="C7" s="80" t="s">
        <v>109</v>
      </c>
      <c r="D7" s="78" t="s">
        <v>110</v>
      </c>
    </row>
    <row r="8" spans="3:4" ht="20.25" customHeight="1" x14ac:dyDescent="0.25">
      <c r="C8" s="80" t="s">
        <v>112</v>
      </c>
      <c r="D8" s="78" t="s">
        <v>113</v>
      </c>
    </row>
    <row r="9" spans="3:4" ht="20.25" customHeight="1" x14ac:dyDescent="0.25">
      <c r="C9" s="80" t="s">
        <v>111</v>
      </c>
      <c r="D9" s="78" t="s">
        <v>122</v>
      </c>
    </row>
  </sheetData>
  <customSheetViews>
    <customSheetView guid="{EC7D9072-158B-4AC1-BF29-E9EE2F727F02}">
      <selection activeCell="J16" sqref="J16"/>
      <pageMargins left="0.7" right="0.7" top="0.75" bottom="0.75" header="0.3" footer="0.3"/>
    </customSheetView>
    <customSheetView guid="{26E08E38-BEA5-4D14-95B8-F3A00AC33D64}">
      <selection activeCell="D8" sqref="D8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График оценочных процедур</vt:lpstr>
      <vt:lpstr>Сокращения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Заводов Василий</cp:lastModifiedBy>
  <cp:lastPrinted>2026-01-22T04:43:13Z</cp:lastPrinted>
  <dcterms:created xsi:type="dcterms:W3CDTF">2024-09-28T08:38:22Z</dcterms:created>
  <dcterms:modified xsi:type="dcterms:W3CDTF">2026-11-03T08:09:16Z</dcterms:modified>
</cp:coreProperties>
</file>